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gbonas1\Data\Case\NYISO DCR 32249\Analysis\Models Sent to NYISO or Underlying Report Drafts\2020.09.28 -- Updated SAS Fossil Model (Stakeholders)\Results Tables\"/>
    </mc:Choice>
  </mc:AlternateContent>
  <bookViews>
    <workbookView xWindow="6885" yWindow="1215" windowWidth="15555" windowHeight="11700" tabRatio="814"/>
  </bookViews>
  <sheets>
    <sheet name="Model Results" sheetId="55" r:id="rId1"/>
    <sheet name="F Fuel" sheetId="56" r:id="rId2"/>
    <sheet name="F Co-Opt" sheetId="63" r:id="rId3"/>
  </sheets>
  <definedNames>
    <definedName name="F" localSheetId="2">#REF!</definedName>
    <definedName name="F" localSheetId="1">#REF!</definedName>
    <definedName name="F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LMS" localSheetId="2">#REF!</definedName>
    <definedName name="LMS" localSheetId="1">#REF!</definedName>
    <definedName name="LMS">#REF!</definedName>
    <definedName name="_xlnm.Print_Area" localSheetId="2">'F Co-Opt'!$A$1:$P$68</definedName>
    <definedName name="_xlnm.Print_Area" localSheetId="1">'F Fuel'!$A$1:$I$34</definedName>
    <definedName name="_xlnm.Print_Area" localSheetId="0">'Model Results'!$A$1:$E$23</definedName>
  </definedNames>
  <calcPr calcId="162913"/>
</workbook>
</file>

<file path=xl/calcChain.xml><?xml version="1.0" encoding="utf-8"?>
<calcChain xmlns="http://schemas.openxmlformats.org/spreadsheetml/2006/main">
  <c r="A11" i="56" l="1"/>
  <c r="A10" i="56"/>
  <c r="A9" i="56"/>
  <c r="A8" i="56"/>
  <c r="H3" i="56"/>
  <c r="G3" i="56"/>
  <c r="A29" i="56" l="1"/>
  <c r="A28" i="56"/>
  <c r="A27" i="56"/>
  <c r="A26" i="56"/>
  <c r="A17" i="56"/>
  <c r="A18" i="56"/>
  <c r="A19" i="56"/>
  <c r="A20" i="56"/>
</calcChain>
</file>

<file path=xl/sharedStrings.xml><?xml version="1.0" encoding="utf-8"?>
<sst xmlns="http://schemas.openxmlformats.org/spreadsheetml/2006/main" count="441" uniqueCount="75">
  <si>
    <t>None</t>
  </si>
  <si>
    <t>Energy</t>
  </si>
  <si>
    <t>Reserve</t>
  </si>
  <si>
    <t>Buyout</t>
  </si>
  <si>
    <t>Gas</t>
  </si>
  <si>
    <t>Oil</t>
  </si>
  <si>
    <t>Long Island</t>
  </si>
  <si>
    <t>NYC</t>
  </si>
  <si>
    <t>Capital</t>
  </si>
  <si>
    <t>F</t>
  </si>
  <si>
    <t>G</t>
  </si>
  <si>
    <t>J</t>
  </si>
  <si>
    <t>K</t>
  </si>
  <si>
    <t>ENERGY</t>
  </si>
  <si>
    <t>RESERVE</t>
  </si>
  <si>
    <t>BUYOUT</t>
  </si>
  <si>
    <t>NONE</t>
  </si>
  <si>
    <t>_FREQ_</t>
  </si>
  <si>
    <t>New York City</t>
  </si>
  <si>
    <t>GAS</t>
  </si>
  <si>
    <t>OIL</t>
  </si>
  <si>
    <t>Total</t>
  </si>
  <si>
    <t>F_CAPITL</t>
  </si>
  <si>
    <t>J_NYC</t>
  </si>
  <si>
    <t>K_LONGIL</t>
  </si>
  <si>
    <t>Day-Ahead Commitment</t>
  </si>
  <si>
    <t>Real-Time Dispatch</t>
  </si>
  <si>
    <t>Run-Time Hours</t>
  </si>
  <si>
    <t>G1_HUD_VL</t>
  </si>
  <si>
    <t>Hudson Valley (Dutchess)</t>
  </si>
  <si>
    <t>Notes:</t>
  </si>
  <si>
    <t>FINAL_HRLY_PROFIT_F</t>
  </si>
  <si>
    <t>FINAL_HRLY_COUNT_F</t>
  </si>
  <si>
    <t>Limited</t>
  </si>
  <si>
    <t>LIMITED</t>
  </si>
  <si>
    <t>FINAL_START_COUNT_F</t>
  </si>
  <si>
    <t>RTD_FINAL_HRLY_PROFIT_Sum</t>
  </si>
  <si>
    <t>Final Net EAS Revenues Yearly Summary</t>
  </si>
  <si>
    <t>Load Zone</t>
  </si>
  <si>
    <t>Annual Average Run Hours</t>
  </si>
  <si>
    <t>Annual Average Hours per Start</t>
  </si>
  <si>
    <t>Annual Average Unit Starts</t>
  </si>
  <si>
    <t>Siemens SGT6-5000F5</t>
  </si>
  <si>
    <t>[4] For each hour, a unit is committed via day-ahead then dispatched in real time.</t>
  </si>
  <si>
    <t>Net Energy Revenues ($/kW-year)</t>
  </si>
  <si>
    <t>[2] Energy revenues do not include reserve or VSS payments.</t>
  </si>
  <si>
    <t>Annual Average Net EAS Revenues 
($/kW-year)</t>
  </si>
  <si>
    <t xml:space="preserve">[2] Assumes $1.43/kW-year VSS Revenues for all units, based on Settlement data provided by NYISO. </t>
  </si>
  <si>
    <t>[2] Assumes $1.43/kW-year VSS Revenues for all units (not shown in the above tables), based on Settlement data provided by NYISO.</t>
  </si>
  <si>
    <t>September, 2013 - August, 2014</t>
  </si>
  <si>
    <t>Run Hours September, 2013 - August, 2014</t>
  </si>
  <si>
    <t>Net EAS Revenues September, 2013 - August, 2014</t>
  </si>
  <si>
    <t>September, 2014 - August, 2015</t>
  </si>
  <si>
    <t>Run Hours September, 2014 - August, 2015</t>
  </si>
  <si>
    <t>Net EAS Revenues September, 2014 - August, 2015</t>
  </si>
  <si>
    <t>September, 2015 - August, 2016</t>
  </si>
  <si>
    <t>Run Hours September, 2015 - August, 2016</t>
  </si>
  <si>
    <t>Net EAS Revenues September, 2015 - August, 2016</t>
  </si>
  <si>
    <t>Appendix Exhibit 2: Dispatch Co-Optimization By Year (Siemens SGT6-5000F5)</t>
  </si>
  <si>
    <t>Appendix Exhibit 1: Fuel Type By Year (Siemens SGT6-5000F5)</t>
  </si>
  <si>
    <t>[1] Current modeling period is September 2013-August 2016. Zone F was modeled without SCR and only able to run on gas. All other zones were modeled with SCR and dual fuel capabilities.</t>
  </si>
  <si>
    <t>[3] Run-time limits were applied based on New Source Performance Standards. Siemens SGT6-5000F5 was limited to capacity factor of 38.4%. Siemens SGT6-5000F5 with no SCR (Zone F Only) was limited to a capacity factor of 28.5%.</t>
  </si>
  <si>
    <t>Exhibit 1: Result Summary</t>
  </si>
  <si>
    <t>1-F</t>
  </si>
  <si>
    <t>1-G1</t>
  </si>
  <si>
    <t>1-J</t>
  </si>
  <si>
    <t>1-K</t>
  </si>
  <si>
    <t>2-F</t>
  </si>
  <si>
    <t>2-G1</t>
  </si>
  <si>
    <t>2-J</t>
  </si>
  <si>
    <t>2-K</t>
  </si>
  <si>
    <t>3-F</t>
  </si>
  <si>
    <t>3-G1</t>
  </si>
  <si>
    <t>3-J</t>
  </si>
  <si>
    <t>3-K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</si>
</sst>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$&quot;#,##0.00"/>
    <numFmt numFmtId="165" formatCode="#,##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2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11"/>
      <color indexed="8"/>
      <name val="Times New Roman"/>
      <family val="1"/>
    </font>
    <font>
      <sz val="11"/>
      <name val="Calibri"/>
      <family val="2"/>
      <scheme val="minor"/>
    </font>
    <font>
      <sz val="1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3" fillId="0" borderId="0"/>
    <xf numFmtId="0" fontId="3" fillId="0" borderId="0"/>
    <xf numFmtId="9" fontId="5" fillId="0" borderId="0" applyFont="0" applyFill="0" applyBorder="0" applyAlignment="0" applyProtection="0"/>
  </cellStyleXfs>
  <cellXfs count="55">
    <xf numFmtId="0" fontId="0" fillId="0" borderId="0" xfId="0"/>
    <xf numFmtId="0" fontId="1" fillId="0" borderId="0" xfId="0" applyFont="1"/>
    <xf numFmtId="0" fontId="1" fillId="2" borderId="0" xfId="0" applyFont="1" applyFill="1"/>
    <xf numFmtId="0" fontId="2" fillId="2" borderId="0" xfId="0" applyFont="1" applyFill="1"/>
    <xf numFmtId="0" fontId="2" fillId="2" borderId="0" xfId="0" applyFont="1" applyFill="1" applyAlignment="1">
      <alignment horizontal="centerContinuous"/>
    </xf>
    <xf numFmtId="0" fontId="1" fillId="2" borderId="0" xfId="0" applyFont="1" applyFill="1" applyAlignment="1">
      <alignment horizontal="centerContinuous"/>
    </xf>
    <xf numFmtId="9" fontId="1" fillId="2" borderId="0" xfId="4" applyFont="1" applyFill="1"/>
    <xf numFmtId="164" fontId="1" fillId="2" borderId="0" xfId="0" applyNumberFormat="1" applyFont="1" applyFill="1"/>
    <xf numFmtId="164" fontId="1" fillId="2" borderId="0" xfId="4" applyNumberFormat="1" applyFont="1" applyFill="1"/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/>
    <xf numFmtId="3" fontId="1" fillId="2" borderId="0" xfId="0" applyNumberFormat="1" applyFont="1" applyFill="1" applyBorder="1" applyAlignment="1">
      <alignment horizontal="right" indent="1"/>
    </xf>
    <xf numFmtId="3" fontId="1" fillId="2" borderId="0" xfId="4" applyNumberFormat="1" applyFont="1" applyFill="1" applyBorder="1" applyAlignment="1">
      <alignment horizontal="right" indent="1"/>
    </xf>
    <xf numFmtId="164" fontId="1" fillId="2" borderId="0" xfId="4" applyNumberFormat="1" applyFont="1" applyFill="1" applyBorder="1" applyAlignment="1">
      <alignment horizontal="right" indent="1"/>
    </xf>
    <xf numFmtId="164" fontId="1" fillId="2" borderId="0" xfId="0" applyNumberFormat="1" applyFont="1" applyFill="1" applyBorder="1" applyAlignment="1">
      <alignment horizontal="right" inden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3" fontId="1" fillId="2" borderId="1" xfId="4" applyNumberFormat="1" applyFont="1" applyFill="1" applyBorder="1" applyAlignment="1">
      <alignment horizontal="right" indent="1"/>
    </xf>
    <xf numFmtId="0" fontId="1" fillId="2" borderId="2" xfId="0" applyFont="1" applyFill="1" applyBorder="1" applyAlignment="1">
      <alignment horizontal="center"/>
    </xf>
    <xf numFmtId="0" fontId="1" fillId="2" borderId="2" xfId="0" applyFont="1" applyFill="1" applyBorder="1"/>
    <xf numFmtId="164" fontId="1" fillId="2" borderId="2" xfId="0" applyNumberFormat="1" applyFont="1" applyFill="1" applyBorder="1" applyAlignment="1">
      <alignment horizontal="right" indent="2"/>
    </xf>
    <xf numFmtId="3" fontId="1" fillId="2" borderId="2" xfId="0" applyNumberFormat="1" applyFont="1" applyFill="1" applyBorder="1" applyAlignment="1">
      <alignment horizontal="right" indent="3"/>
    </xf>
    <xf numFmtId="0" fontId="2" fillId="3" borderId="2" xfId="0" applyFont="1" applyFill="1" applyBorder="1" applyAlignment="1">
      <alignment horizontal="center" wrapText="1"/>
    </xf>
    <xf numFmtId="0" fontId="1" fillId="3" borderId="0" xfId="0" applyFont="1" applyFill="1"/>
    <xf numFmtId="0" fontId="2" fillId="3" borderId="2" xfId="0" applyFont="1" applyFill="1" applyBorder="1" applyAlignment="1">
      <alignment horizontal="centerContinuous"/>
    </xf>
    <xf numFmtId="0" fontId="2" fillId="3" borderId="2" xfId="0" applyFont="1" applyFill="1" applyBorder="1" applyAlignment="1">
      <alignment horizontal="centerContinuous" vertical="center" wrapText="1"/>
    </xf>
    <xf numFmtId="0" fontId="2" fillId="3" borderId="3" xfId="0" applyFont="1" applyFill="1" applyBorder="1" applyAlignment="1">
      <alignment horizontal="centerContinuous"/>
    </xf>
    <xf numFmtId="0" fontId="2" fillId="3" borderId="4" xfId="0" applyFont="1" applyFill="1" applyBorder="1" applyAlignment="1">
      <alignment horizontal="centerContinuous"/>
    </xf>
    <xf numFmtId="0" fontId="1" fillId="2" borderId="2" xfId="0" applyFont="1" applyFill="1" applyBorder="1" applyAlignment="1">
      <alignment horizontal="center" vertical="center"/>
    </xf>
    <xf numFmtId="3" fontId="1" fillId="2" borderId="2" xfId="0" applyNumberFormat="1" applyFont="1" applyFill="1" applyBorder="1" applyAlignment="1">
      <alignment horizontal="right" indent="1"/>
    </xf>
    <xf numFmtId="0" fontId="1" fillId="3" borderId="2" xfId="0" applyFont="1" applyFill="1" applyBorder="1" applyAlignment="1">
      <alignment horizontal="centerContinuous"/>
    </xf>
    <xf numFmtId="0" fontId="1" fillId="3" borderId="2" xfId="0" applyFont="1" applyFill="1" applyBorder="1"/>
    <xf numFmtId="0" fontId="0" fillId="3" borderId="2" xfId="0" applyFill="1" applyBorder="1"/>
    <xf numFmtId="0" fontId="1" fillId="3" borderId="2" xfId="0" applyFont="1" applyFill="1" applyBorder="1" applyAlignment="1">
      <alignment horizontal="center"/>
    </xf>
    <xf numFmtId="0" fontId="2" fillId="3" borderId="3" xfId="0" applyFont="1" applyFill="1" applyBorder="1" applyAlignment="1"/>
    <xf numFmtId="0" fontId="2" fillId="3" borderId="4" xfId="0" applyFont="1" applyFill="1" applyBorder="1" applyAlignment="1"/>
    <xf numFmtId="0" fontId="2" fillId="3" borderId="2" xfId="0" applyFont="1" applyFill="1" applyBorder="1" applyAlignment="1">
      <alignment horizontal="centerContinuous" wrapText="1"/>
    </xf>
    <xf numFmtId="3" fontId="1" fillId="2" borderId="2" xfId="4" applyNumberFormat="1" applyFont="1" applyFill="1" applyBorder="1" applyAlignment="1">
      <alignment horizontal="right" indent="1"/>
    </xf>
    <xf numFmtId="0" fontId="1" fillId="4" borderId="2" xfId="0" applyFont="1" applyFill="1" applyBorder="1" applyAlignment="1"/>
    <xf numFmtId="0" fontId="1" fillId="4" borderId="2" xfId="0" applyFont="1" applyFill="1" applyBorder="1" applyAlignment="1">
      <alignment horizontal="centerContinuous"/>
    </xf>
    <xf numFmtId="0" fontId="1" fillId="5" borderId="2" xfId="0" applyFont="1" applyFill="1" applyBorder="1" applyAlignment="1"/>
    <xf numFmtId="0" fontId="1" fillId="5" borderId="2" xfId="0" applyFont="1" applyFill="1" applyBorder="1" applyAlignment="1">
      <alignment horizontal="center"/>
    </xf>
    <xf numFmtId="0" fontId="2" fillId="4" borderId="2" xfId="0" applyFont="1" applyFill="1" applyBorder="1" applyAlignment="1"/>
    <xf numFmtId="0" fontId="2" fillId="5" borderId="2" xfId="0" applyFont="1" applyFill="1" applyBorder="1" applyAlignment="1"/>
    <xf numFmtId="0" fontId="6" fillId="2" borderId="2" xfId="0" applyFont="1" applyFill="1" applyBorder="1"/>
    <xf numFmtId="164" fontId="1" fillId="2" borderId="2" xfId="4" applyNumberFormat="1" applyFont="1" applyFill="1" applyBorder="1" applyAlignment="1">
      <alignment horizontal="right" indent="1"/>
    </xf>
    <xf numFmtId="165" fontId="1" fillId="2" borderId="2" xfId="0" applyNumberFormat="1" applyFont="1" applyFill="1" applyBorder="1" applyAlignment="1">
      <alignment horizontal="right" indent="3"/>
    </xf>
    <xf numFmtId="0" fontId="1" fillId="2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1" fillId="2" borderId="0" xfId="0" applyFont="1" applyFill="1" applyAlignment="1">
      <alignment wrapText="1"/>
    </xf>
    <xf numFmtId="0" fontId="0" fillId="0" borderId="0" xfId="0" applyAlignment="1">
      <alignment wrapText="1"/>
    </xf>
    <xf numFmtId="0" fontId="8" fillId="2" borderId="0" xfId="0" applyFont="1" applyFill="1" applyAlignment="1">
      <alignment wrapText="1"/>
    </xf>
    <xf numFmtId="0" fontId="7" fillId="2" borderId="0" xfId="0" applyFont="1" applyFill="1" applyAlignment="1">
      <alignment wrapText="1"/>
    </xf>
    <xf numFmtId="0" fontId="0" fillId="2" borderId="0" xfId="0" applyFill="1" applyAlignment="1">
      <alignment wrapText="1"/>
    </xf>
    <xf numFmtId="0" fontId="8" fillId="2" borderId="0" xfId="0" applyFont="1" applyFill="1" applyAlignment="1">
      <alignment horizontal="left" wrapText="1"/>
    </xf>
  </cellXfs>
  <cellStyles count="5">
    <cellStyle name="Normal" xfId="0" builtinId="0"/>
    <cellStyle name="Normal 2" xfId="1"/>
    <cellStyle name="Normal 2 2" xfId="3"/>
    <cellStyle name="Normal 3" xfId="2"/>
    <cellStyle name="Percent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FFFF00"/>
    <pageSetUpPr fitToPage="1"/>
  </sheetPr>
  <dimension ref="A1:O31"/>
  <sheetViews>
    <sheetView tabSelected="1" topLeftCell="B1" zoomScale="115" zoomScaleNormal="115" zoomScaleSheetLayoutView="85" workbookViewId="0">
      <selection activeCell="B1" sqref="B1"/>
    </sheetView>
  </sheetViews>
  <sheetFormatPr defaultRowHeight="15" outlineLevelRow="1" outlineLevelCol="1" x14ac:dyDescent="0.25"/>
  <cols>
    <col min="1" max="1" width="9.140625" style="2" hidden="1" customWidth="1" outlineLevel="1"/>
    <col min="2" max="2" width="5.140625" style="2" customWidth="1" collapsed="1"/>
    <col min="3" max="3" width="23.5703125" style="2" customWidth="1"/>
    <col min="4" max="4" width="34.7109375" style="2" customWidth="1"/>
    <col min="5" max="5" width="32.85546875" style="2" customWidth="1"/>
    <col min="6" max="16384" width="9.140625" style="2"/>
  </cols>
  <sheetData>
    <row r="1" spans="1:15" x14ac:dyDescent="0.25">
      <c r="A1" s="1"/>
      <c r="B1" s="4" t="s">
        <v>62</v>
      </c>
      <c r="C1" s="5"/>
      <c r="D1" s="5"/>
      <c r="E1" s="5"/>
    </row>
    <row r="2" spans="1:15" x14ac:dyDescent="0.25">
      <c r="A2" s="1"/>
      <c r="B2" s="4" t="s">
        <v>37</v>
      </c>
      <c r="C2" s="5"/>
      <c r="D2" s="5"/>
      <c r="E2" s="5"/>
    </row>
    <row r="3" spans="1:15" x14ac:dyDescent="0.25">
      <c r="A3" s="1"/>
    </row>
    <row r="4" spans="1:15" ht="29.25" customHeight="1" x14ac:dyDescent="0.25">
      <c r="A4" s="23"/>
      <c r="B4" s="26"/>
      <c r="C4" s="27"/>
      <c r="D4" s="25" t="s">
        <v>46</v>
      </c>
      <c r="E4" s="25" t="s">
        <v>39</v>
      </c>
    </row>
    <row r="5" spans="1:15" ht="30" customHeight="1" x14ac:dyDescent="0.25">
      <c r="A5" s="23"/>
      <c r="B5" s="24" t="s">
        <v>38</v>
      </c>
      <c r="C5" s="24"/>
      <c r="D5" s="22" t="s">
        <v>42</v>
      </c>
      <c r="E5" s="22" t="s">
        <v>42</v>
      </c>
    </row>
    <row r="6" spans="1:15" hidden="1" outlineLevel="1" x14ac:dyDescent="0.25">
      <c r="A6" s="1"/>
      <c r="B6" s="18"/>
      <c r="C6" s="19"/>
      <c r="D6" s="19" t="s">
        <v>31</v>
      </c>
      <c r="E6" s="19" t="s">
        <v>32</v>
      </c>
    </row>
    <row r="7" spans="1:15" collapsed="1" x14ac:dyDescent="0.25">
      <c r="A7" s="1" t="s">
        <v>22</v>
      </c>
      <c r="B7" s="18" t="s">
        <v>9</v>
      </c>
      <c r="C7" s="19" t="s">
        <v>8</v>
      </c>
      <c r="D7" s="20">
        <v>36.010129689999999</v>
      </c>
      <c r="E7" s="21">
        <v>760</v>
      </c>
      <c r="G7" s="6"/>
      <c r="H7" s="6"/>
      <c r="I7" s="6"/>
      <c r="J7" s="6"/>
      <c r="L7" s="6"/>
      <c r="M7" s="6"/>
      <c r="N7" s="6"/>
      <c r="O7" s="6"/>
    </row>
    <row r="8" spans="1:15" x14ac:dyDescent="0.25">
      <c r="A8" s="1" t="s">
        <v>28</v>
      </c>
      <c r="B8" s="18" t="s">
        <v>10</v>
      </c>
      <c r="C8" s="19" t="s">
        <v>29</v>
      </c>
      <c r="D8" s="20">
        <v>40.306920083999998</v>
      </c>
      <c r="E8" s="21">
        <v>839</v>
      </c>
      <c r="G8" s="6"/>
      <c r="H8" s="6"/>
      <c r="I8" s="6"/>
      <c r="J8" s="6"/>
      <c r="L8" s="6"/>
      <c r="M8" s="6"/>
      <c r="N8" s="6"/>
      <c r="O8" s="6"/>
    </row>
    <row r="9" spans="1:15" x14ac:dyDescent="0.25">
      <c r="A9" s="1" t="s">
        <v>23</v>
      </c>
      <c r="B9" s="18" t="s">
        <v>11</v>
      </c>
      <c r="C9" s="19" t="s">
        <v>18</v>
      </c>
      <c r="D9" s="20">
        <v>57.007586553000003</v>
      </c>
      <c r="E9" s="21">
        <v>2552.6666666669998</v>
      </c>
      <c r="G9" s="6"/>
      <c r="H9" s="6"/>
      <c r="I9" s="6"/>
      <c r="J9" s="6"/>
      <c r="L9" s="6"/>
      <c r="M9" s="6"/>
      <c r="N9" s="6"/>
      <c r="O9" s="6"/>
    </row>
    <row r="10" spans="1:15" x14ac:dyDescent="0.25">
      <c r="A10" s="1" t="s">
        <v>24</v>
      </c>
      <c r="B10" s="18" t="s">
        <v>12</v>
      </c>
      <c r="C10" s="19" t="s">
        <v>6</v>
      </c>
      <c r="D10" s="20">
        <v>101.400554421</v>
      </c>
      <c r="E10" s="21">
        <v>3365.3333333330002</v>
      </c>
      <c r="G10" s="6"/>
      <c r="H10" s="6"/>
      <c r="I10" s="6"/>
      <c r="J10" s="6"/>
      <c r="L10" s="6"/>
      <c r="M10" s="6"/>
      <c r="N10" s="6"/>
      <c r="O10" s="6"/>
    </row>
    <row r="11" spans="1:15" x14ac:dyDescent="0.25">
      <c r="B11" s="9"/>
      <c r="C11" s="10"/>
      <c r="D11" s="14"/>
      <c r="E11" s="11"/>
      <c r="G11" s="7"/>
    </row>
    <row r="12" spans="1:15" x14ac:dyDescent="0.25">
      <c r="A12" s="1"/>
      <c r="B12" s="26"/>
      <c r="C12" s="27"/>
      <c r="D12" s="25" t="s">
        <v>41</v>
      </c>
      <c r="E12" s="25" t="s">
        <v>40</v>
      </c>
      <c r="G12" s="7"/>
    </row>
    <row r="13" spans="1:15" ht="30" customHeight="1" x14ac:dyDescent="0.25">
      <c r="A13" s="1"/>
      <c r="B13" s="24" t="s">
        <v>38</v>
      </c>
      <c r="C13" s="24"/>
      <c r="D13" s="22" t="s">
        <v>42</v>
      </c>
      <c r="E13" s="22" t="s">
        <v>42</v>
      </c>
      <c r="G13" s="7"/>
    </row>
    <row r="14" spans="1:15" hidden="1" outlineLevel="1" x14ac:dyDescent="0.25">
      <c r="A14" s="1"/>
      <c r="B14" s="18"/>
      <c r="C14" s="19"/>
      <c r="D14" s="19" t="s">
        <v>35</v>
      </c>
      <c r="E14" s="19" t="s">
        <v>35</v>
      </c>
      <c r="G14" s="7"/>
    </row>
    <row r="15" spans="1:15" collapsed="1" x14ac:dyDescent="0.25">
      <c r="A15" s="1"/>
      <c r="B15" s="18" t="s">
        <v>9</v>
      </c>
      <c r="C15" s="19" t="s">
        <v>8</v>
      </c>
      <c r="D15" s="21">
        <v>118.666666667</v>
      </c>
      <c r="E15" s="46">
        <v>6.404494382004482</v>
      </c>
      <c r="G15" s="7"/>
    </row>
    <row r="16" spans="1:15" x14ac:dyDescent="0.25">
      <c r="A16" s="1"/>
      <c r="B16" s="18" t="s">
        <v>10</v>
      </c>
      <c r="C16" s="19" t="s">
        <v>29</v>
      </c>
      <c r="D16" s="21">
        <v>126.666666667</v>
      </c>
      <c r="E16" s="46">
        <v>6.6236842105088849</v>
      </c>
      <c r="G16" s="7"/>
    </row>
    <row r="17" spans="1:5" x14ac:dyDescent="0.25">
      <c r="A17" s="1"/>
      <c r="B17" s="18" t="s">
        <v>11</v>
      </c>
      <c r="C17" s="19" t="s">
        <v>18</v>
      </c>
      <c r="D17" s="21">
        <v>194.33333333300001</v>
      </c>
      <c r="E17" s="46">
        <v>13.135506003454775</v>
      </c>
    </row>
    <row r="18" spans="1:5" x14ac:dyDescent="0.25">
      <c r="A18" s="1"/>
      <c r="B18" s="18" t="s">
        <v>12</v>
      </c>
      <c r="C18" s="19" t="s">
        <v>6</v>
      </c>
      <c r="D18" s="21">
        <v>170</v>
      </c>
      <c r="E18" s="46">
        <v>19.796078431370589</v>
      </c>
    </row>
    <row r="19" spans="1:5" x14ac:dyDescent="0.25">
      <c r="A19" s="1"/>
      <c r="D19" s="7"/>
    </row>
    <row r="20" spans="1:5" x14ac:dyDescent="0.25">
      <c r="A20" s="1"/>
      <c r="B20" s="3" t="s">
        <v>30</v>
      </c>
    </row>
    <row r="21" spans="1:5" ht="30" customHeight="1" x14ac:dyDescent="0.25">
      <c r="A21" s="1"/>
      <c r="B21" s="47" t="s">
        <v>60</v>
      </c>
      <c r="C21" s="48"/>
      <c r="D21" s="48"/>
      <c r="E21" s="48"/>
    </row>
    <row r="22" spans="1:5" ht="15" customHeight="1" x14ac:dyDescent="0.25">
      <c r="A22" s="1"/>
      <c r="B22" s="47" t="s">
        <v>47</v>
      </c>
      <c r="C22" s="48"/>
      <c r="D22" s="48"/>
      <c r="E22" s="48"/>
    </row>
    <row r="23" spans="1:5" ht="45" customHeight="1" x14ac:dyDescent="0.25">
      <c r="B23" s="49" t="s">
        <v>61</v>
      </c>
      <c r="C23" s="50"/>
      <c r="D23" s="50"/>
      <c r="E23" s="50"/>
    </row>
    <row r="24" spans="1:5" x14ac:dyDescent="0.25">
      <c r="D24" s="8"/>
      <c r="E24" s="8"/>
    </row>
    <row r="25" spans="1:5" x14ac:dyDescent="0.25">
      <c r="D25" s="8"/>
      <c r="E25" s="8"/>
    </row>
    <row r="26" spans="1:5" x14ac:dyDescent="0.25">
      <c r="D26" s="8"/>
      <c r="E26" s="8"/>
    </row>
    <row r="27" spans="1:5" x14ac:dyDescent="0.25">
      <c r="D27" s="8"/>
      <c r="E27" s="8"/>
    </row>
    <row r="28" spans="1:5" x14ac:dyDescent="0.25">
      <c r="D28" s="8"/>
      <c r="E28" s="8"/>
    </row>
    <row r="29" spans="1:5" x14ac:dyDescent="0.25">
      <c r="D29" s="8"/>
      <c r="E29" s="8"/>
    </row>
    <row r="30" spans="1:5" x14ac:dyDescent="0.25">
      <c r="D30" s="8"/>
    </row>
    <row r="31" spans="1:5" x14ac:dyDescent="0.25">
      <c r="D31" s="8"/>
    </row>
  </sheetData>
  <mergeCells count="3">
    <mergeCell ref="B21:E21"/>
    <mergeCell ref="B22:E22"/>
    <mergeCell ref="B23:E23"/>
  </mergeCells>
  <printOptions horizontalCentered="1"/>
  <pageMargins left="0.7" right="0.7" top="0.75" bottom="0.75" header="0.3" footer="0.3"/>
  <pageSetup orientation="landscape" r:id="rId1"/>
  <headerFooter>
    <oddHeader>&amp;L&amp;"Times New Roman,Italic"&amp;D&amp;R&amp;"Times New Roman,Italic"_x000D_</oddHeader>
    <oddFooter>&amp;R&amp;"Times New Roman,Regular"&amp;10A&amp;8NALYSIS  &amp;10G&amp;8ROUP, &amp;10I&amp;8NC.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34"/>
  <sheetViews>
    <sheetView topLeftCell="B1" zoomScaleNormal="100" zoomScaleSheetLayoutView="100" workbookViewId="0">
      <selection activeCell="B1" sqref="B1"/>
    </sheetView>
  </sheetViews>
  <sheetFormatPr defaultRowHeight="15" outlineLevelRow="1" outlineLevelCol="1" x14ac:dyDescent="0.25"/>
  <cols>
    <col min="1" max="1" width="9.140625" style="2" hidden="1" customWidth="1" outlineLevel="1"/>
    <col min="2" max="2" width="4.42578125" style="2" customWidth="1" collapsed="1"/>
    <col min="3" max="3" width="23.7109375" style="2" bestFit="1" customWidth="1"/>
    <col min="4" max="5" width="9.28515625" style="2" bestFit="1" customWidth="1"/>
    <col min="6" max="6" width="9.28515625" style="2" customWidth="1"/>
    <col min="7" max="9" width="12.140625" style="2" customWidth="1"/>
    <col min="10" max="16384" width="9.140625" style="2"/>
  </cols>
  <sheetData>
    <row r="1" spans="1:9" x14ac:dyDescent="0.25">
      <c r="B1" s="4" t="s">
        <v>59</v>
      </c>
      <c r="C1" s="4"/>
      <c r="D1" s="5"/>
      <c r="E1" s="5"/>
      <c r="F1" s="5"/>
      <c r="G1" s="5"/>
      <c r="H1" s="5"/>
      <c r="I1" s="5"/>
    </row>
    <row r="2" spans="1:9" x14ac:dyDescent="0.25">
      <c r="B2" s="4"/>
      <c r="C2" s="5"/>
      <c r="D2" s="5"/>
      <c r="E2" s="5"/>
      <c r="F2" s="5"/>
      <c r="G2" s="5"/>
      <c r="H2" s="5"/>
      <c r="I2" s="5"/>
    </row>
    <row r="3" spans="1:9" hidden="1" outlineLevel="1" x14ac:dyDescent="0.25">
      <c r="B3" s="31"/>
      <c r="C3" s="31"/>
      <c r="D3" s="31" t="s">
        <v>19</v>
      </c>
      <c r="E3" s="31" t="s">
        <v>20</v>
      </c>
      <c r="F3" s="31"/>
      <c r="G3" s="31" t="str">
        <f>D3</f>
        <v>GAS</v>
      </c>
      <c r="H3" s="31" t="str">
        <f>E3</f>
        <v>OIL</v>
      </c>
      <c r="I3" s="31"/>
    </row>
    <row r="4" spans="1:9" hidden="1" outlineLevel="1" x14ac:dyDescent="0.25">
      <c r="B4" s="31"/>
      <c r="C4" s="31">
        <v>1</v>
      </c>
      <c r="D4" s="31" t="s">
        <v>17</v>
      </c>
      <c r="E4" s="31" t="s">
        <v>17</v>
      </c>
      <c r="F4" s="31"/>
      <c r="G4" s="32" t="s">
        <v>36</v>
      </c>
      <c r="H4" s="32" t="s">
        <v>36</v>
      </c>
      <c r="I4" s="32"/>
    </row>
    <row r="5" spans="1:9" collapsed="1" x14ac:dyDescent="0.25">
      <c r="B5" s="24" t="s">
        <v>49</v>
      </c>
      <c r="C5" s="30"/>
      <c r="D5" s="30"/>
      <c r="E5" s="30"/>
      <c r="F5" s="30"/>
      <c r="G5" s="30"/>
      <c r="H5" s="30"/>
      <c r="I5" s="30"/>
    </row>
    <row r="6" spans="1:9" s="10" customFormat="1" x14ac:dyDescent="0.25">
      <c r="B6" s="34"/>
      <c r="C6" s="35"/>
      <c r="D6" s="36" t="s">
        <v>27</v>
      </c>
      <c r="E6" s="36"/>
      <c r="F6" s="36"/>
      <c r="G6" s="36" t="s">
        <v>44</v>
      </c>
      <c r="H6" s="36"/>
      <c r="I6" s="36"/>
    </row>
    <row r="7" spans="1:9" x14ac:dyDescent="0.25">
      <c r="B7" s="24" t="s">
        <v>38</v>
      </c>
      <c r="C7" s="24"/>
      <c r="D7" s="33" t="s">
        <v>4</v>
      </c>
      <c r="E7" s="33" t="s">
        <v>5</v>
      </c>
      <c r="F7" s="33" t="s">
        <v>21</v>
      </c>
      <c r="G7" s="33" t="s">
        <v>4</v>
      </c>
      <c r="H7" s="33" t="s">
        <v>5</v>
      </c>
      <c r="I7" s="33" t="s">
        <v>21</v>
      </c>
    </row>
    <row r="8" spans="1:9" s="10" customFormat="1" x14ac:dyDescent="0.25">
      <c r="A8" s="2" t="str">
        <f>$C$4&amp;"-"&amp;$B8</f>
        <v>1-F</v>
      </c>
      <c r="B8" s="28" t="s">
        <v>9</v>
      </c>
      <c r="C8" s="19" t="s">
        <v>8</v>
      </c>
      <c r="D8" s="29">
        <v>703</v>
      </c>
      <c r="E8" s="29">
        <v>0</v>
      </c>
      <c r="F8" s="29">
        <v>703</v>
      </c>
      <c r="G8" s="20">
        <v>33.859214658128003</v>
      </c>
      <c r="H8" s="20">
        <v>0</v>
      </c>
      <c r="I8" s="20">
        <v>33.859214658128003</v>
      </c>
    </row>
    <row r="9" spans="1:9" x14ac:dyDescent="0.25">
      <c r="A9" s="2" t="str">
        <f>$C$4&amp;"-G1"</f>
        <v>1-G1</v>
      </c>
      <c r="B9" s="28" t="s">
        <v>10</v>
      </c>
      <c r="C9" s="19" t="s">
        <v>29</v>
      </c>
      <c r="D9" s="29">
        <v>703</v>
      </c>
      <c r="E9" s="29">
        <v>146</v>
      </c>
      <c r="F9" s="29">
        <v>849</v>
      </c>
      <c r="G9" s="20">
        <v>20.093962607948001</v>
      </c>
      <c r="H9" s="20">
        <v>15.318448837723999</v>
      </c>
      <c r="I9" s="20">
        <v>35.412411445671999</v>
      </c>
    </row>
    <row r="10" spans="1:9" x14ac:dyDescent="0.25">
      <c r="A10" s="2" t="str">
        <f>$C$4&amp;"-"&amp;$B10</f>
        <v>1-J</v>
      </c>
      <c r="B10" s="18" t="s">
        <v>11</v>
      </c>
      <c r="C10" s="19" t="s">
        <v>18</v>
      </c>
      <c r="D10" s="29">
        <v>2578</v>
      </c>
      <c r="E10" s="29">
        <v>151</v>
      </c>
      <c r="F10" s="29">
        <v>2729</v>
      </c>
      <c r="G10" s="20">
        <v>50.801711665351</v>
      </c>
      <c r="H10" s="20">
        <v>22.164294859405</v>
      </c>
      <c r="I10" s="20">
        <v>72.966006524755997</v>
      </c>
    </row>
    <row r="11" spans="1:9" x14ac:dyDescent="0.25">
      <c r="A11" s="2" t="str">
        <f>$C$4&amp;"-"&amp;$B11</f>
        <v>1-K</v>
      </c>
      <c r="B11" s="18" t="s">
        <v>12</v>
      </c>
      <c r="C11" s="19" t="s">
        <v>6</v>
      </c>
      <c r="D11" s="29">
        <v>3145</v>
      </c>
      <c r="E11" s="29">
        <v>218</v>
      </c>
      <c r="F11" s="29">
        <v>3363</v>
      </c>
      <c r="G11" s="20">
        <v>108.36736373448301</v>
      </c>
      <c r="H11" s="20">
        <v>21.372634115341999</v>
      </c>
      <c r="I11" s="20">
        <v>129.73999784982502</v>
      </c>
    </row>
    <row r="13" spans="1:9" hidden="1" outlineLevel="1" x14ac:dyDescent="0.25">
      <c r="C13" s="2">
        <v>2</v>
      </c>
    </row>
    <row r="14" spans="1:9" collapsed="1" x14ac:dyDescent="0.25">
      <c r="B14" s="24" t="s">
        <v>52</v>
      </c>
      <c r="C14" s="30"/>
      <c r="D14" s="30"/>
      <c r="E14" s="30"/>
      <c r="F14" s="30"/>
      <c r="G14" s="30"/>
      <c r="H14" s="30"/>
      <c r="I14" s="30"/>
    </row>
    <row r="15" spans="1:9" s="10" customFormat="1" x14ac:dyDescent="0.25">
      <c r="B15" s="34"/>
      <c r="C15" s="35"/>
      <c r="D15" s="36" t="s">
        <v>27</v>
      </c>
      <c r="E15" s="36"/>
      <c r="F15" s="36"/>
      <c r="G15" s="36" t="s">
        <v>44</v>
      </c>
      <c r="H15" s="36"/>
      <c r="I15" s="36"/>
    </row>
    <row r="16" spans="1:9" x14ac:dyDescent="0.25">
      <c r="B16" s="24" t="s">
        <v>38</v>
      </c>
      <c r="C16" s="24"/>
      <c r="D16" s="33" t="s">
        <v>4</v>
      </c>
      <c r="E16" s="33" t="s">
        <v>5</v>
      </c>
      <c r="F16" s="33" t="s">
        <v>21</v>
      </c>
      <c r="G16" s="33" t="s">
        <v>4</v>
      </c>
      <c r="H16" s="33" t="s">
        <v>5</v>
      </c>
      <c r="I16" s="33" t="s">
        <v>21</v>
      </c>
    </row>
    <row r="17" spans="1:9" s="10" customFormat="1" x14ac:dyDescent="0.25">
      <c r="A17" s="2" t="str">
        <f>$C$13&amp;"-"&amp;$B17</f>
        <v>2-F</v>
      </c>
      <c r="B17" s="28" t="s">
        <v>9</v>
      </c>
      <c r="C17" s="19" t="s">
        <v>8</v>
      </c>
      <c r="D17" s="29">
        <v>885</v>
      </c>
      <c r="E17" s="29">
        <v>0</v>
      </c>
      <c r="F17" s="29">
        <v>885</v>
      </c>
      <c r="G17" s="20">
        <v>20.943243586626</v>
      </c>
      <c r="H17" s="20">
        <v>0</v>
      </c>
      <c r="I17" s="20">
        <v>20.943243586626</v>
      </c>
    </row>
    <row r="18" spans="1:9" x14ac:dyDescent="0.25">
      <c r="A18" s="2" t="str">
        <f>$C$13&amp;"-G1"</f>
        <v>2-G1</v>
      </c>
      <c r="B18" s="28" t="s">
        <v>10</v>
      </c>
      <c r="C18" s="19" t="s">
        <v>29</v>
      </c>
      <c r="D18" s="29">
        <v>828</v>
      </c>
      <c r="E18" s="29">
        <v>22</v>
      </c>
      <c r="F18" s="29">
        <v>850</v>
      </c>
      <c r="G18" s="20">
        <v>15.22863640542</v>
      </c>
      <c r="H18" s="20">
        <v>1.249409304259</v>
      </c>
      <c r="I18" s="20">
        <v>16.478045709678998</v>
      </c>
    </row>
    <row r="19" spans="1:9" x14ac:dyDescent="0.25">
      <c r="A19" s="2" t="str">
        <f>$C$13&amp;"-"&amp;$B19</f>
        <v>2-J</v>
      </c>
      <c r="B19" s="18" t="s">
        <v>11</v>
      </c>
      <c r="C19" s="19" t="s">
        <v>18</v>
      </c>
      <c r="D19" s="29">
        <v>2337</v>
      </c>
      <c r="E19" s="29">
        <v>39</v>
      </c>
      <c r="F19" s="29">
        <v>2376</v>
      </c>
      <c r="G19" s="20">
        <v>28.117859043429998</v>
      </c>
      <c r="H19" s="20">
        <v>1.8962764310719999</v>
      </c>
      <c r="I19" s="20">
        <v>30.014135474501998</v>
      </c>
    </row>
    <row r="20" spans="1:9" x14ac:dyDescent="0.25">
      <c r="A20" s="2" t="str">
        <f>$C$13&amp;"-"&amp;$B20</f>
        <v>2-K</v>
      </c>
      <c r="B20" s="18" t="s">
        <v>12</v>
      </c>
      <c r="C20" s="19" t="s">
        <v>6</v>
      </c>
      <c r="D20" s="29">
        <v>3346</v>
      </c>
      <c r="E20" s="29">
        <v>17</v>
      </c>
      <c r="F20" s="29">
        <v>3363</v>
      </c>
      <c r="G20" s="20">
        <v>70.167922042412997</v>
      </c>
      <c r="H20" s="20">
        <v>0.49160244228</v>
      </c>
      <c r="I20" s="20">
        <v>70.659524484692994</v>
      </c>
    </row>
    <row r="22" spans="1:9" hidden="1" outlineLevel="1" x14ac:dyDescent="0.25">
      <c r="C22" s="2">
        <v>3</v>
      </c>
    </row>
    <row r="23" spans="1:9" collapsed="1" x14ac:dyDescent="0.25">
      <c r="B23" s="24" t="s">
        <v>55</v>
      </c>
      <c r="C23" s="30"/>
      <c r="D23" s="30"/>
      <c r="E23" s="30"/>
      <c r="F23" s="30"/>
      <c r="G23" s="30"/>
      <c r="H23" s="30"/>
      <c r="I23" s="30"/>
    </row>
    <row r="24" spans="1:9" s="10" customFormat="1" x14ac:dyDescent="0.25">
      <c r="B24" s="34"/>
      <c r="C24" s="35"/>
      <c r="D24" s="36" t="s">
        <v>27</v>
      </c>
      <c r="E24" s="36"/>
      <c r="F24" s="36"/>
      <c r="G24" s="36" t="s">
        <v>44</v>
      </c>
      <c r="H24" s="36"/>
      <c r="I24" s="36"/>
    </row>
    <row r="25" spans="1:9" x14ac:dyDescent="0.25">
      <c r="B25" s="24" t="s">
        <v>38</v>
      </c>
      <c r="C25" s="24"/>
      <c r="D25" s="33" t="s">
        <v>4</v>
      </c>
      <c r="E25" s="33" t="s">
        <v>5</v>
      </c>
      <c r="F25" s="33" t="s">
        <v>21</v>
      </c>
      <c r="G25" s="33" t="s">
        <v>4</v>
      </c>
      <c r="H25" s="33" t="s">
        <v>5</v>
      </c>
      <c r="I25" s="33" t="s">
        <v>21</v>
      </c>
    </row>
    <row r="26" spans="1:9" s="10" customFormat="1" x14ac:dyDescent="0.25">
      <c r="A26" s="2" t="str">
        <f>$C$22&amp;"-"&amp;$B26</f>
        <v>3-F</v>
      </c>
      <c r="B26" s="28" t="s">
        <v>9</v>
      </c>
      <c r="C26" s="19" t="s">
        <v>8</v>
      </c>
      <c r="D26" s="29">
        <v>692</v>
      </c>
      <c r="E26" s="29">
        <v>0</v>
      </c>
      <c r="F26" s="29">
        <v>692</v>
      </c>
      <c r="G26" s="20">
        <v>15.074103024902</v>
      </c>
      <c r="H26" s="20">
        <v>0</v>
      </c>
      <c r="I26" s="20">
        <v>15.074103024902</v>
      </c>
    </row>
    <row r="27" spans="1:9" x14ac:dyDescent="0.25">
      <c r="A27" s="2" t="str">
        <f>$C$22&amp;"-G1"</f>
        <v>3-G1</v>
      </c>
      <c r="B27" s="28" t="s">
        <v>10</v>
      </c>
      <c r="C27" s="19" t="s">
        <v>29</v>
      </c>
      <c r="D27" s="29">
        <v>818</v>
      </c>
      <c r="E27" s="29">
        <v>0</v>
      </c>
      <c r="F27" s="29">
        <v>818</v>
      </c>
      <c r="G27" s="20">
        <v>16.386260653783001</v>
      </c>
      <c r="H27" s="20">
        <v>0</v>
      </c>
      <c r="I27" s="20">
        <v>16.386260653783001</v>
      </c>
    </row>
    <row r="28" spans="1:9" x14ac:dyDescent="0.25">
      <c r="A28" s="2" t="str">
        <f>$C$22&amp;"-"&amp;$B28</f>
        <v>3-J</v>
      </c>
      <c r="B28" s="18" t="s">
        <v>11</v>
      </c>
      <c r="C28" s="19" t="s">
        <v>18</v>
      </c>
      <c r="D28" s="29">
        <v>2553</v>
      </c>
      <c r="E28" s="29">
        <v>0</v>
      </c>
      <c r="F28" s="29">
        <v>2553</v>
      </c>
      <c r="G28" s="20">
        <v>30.323208346094003</v>
      </c>
      <c r="H28" s="20">
        <v>0</v>
      </c>
      <c r="I28" s="20">
        <v>30.323208346094003</v>
      </c>
    </row>
    <row r="29" spans="1:9" x14ac:dyDescent="0.25">
      <c r="A29" s="2" t="str">
        <f>$C$22&amp;"-"&amp;$B29</f>
        <v>3-K</v>
      </c>
      <c r="B29" s="18" t="s">
        <v>12</v>
      </c>
      <c r="C29" s="19" t="s">
        <v>6</v>
      </c>
      <c r="D29" s="29">
        <v>3370</v>
      </c>
      <c r="E29" s="29">
        <v>0</v>
      </c>
      <c r="F29" s="29">
        <v>3370</v>
      </c>
      <c r="G29" s="20">
        <v>67.410804853634005</v>
      </c>
      <c r="H29" s="20">
        <v>0</v>
      </c>
      <c r="I29" s="20">
        <v>67.410804853634005</v>
      </c>
    </row>
    <row r="31" spans="1:9" x14ac:dyDescent="0.25">
      <c r="B31" s="3" t="s">
        <v>30</v>
      </c>
    </row>
    <row r="32" spans="1:9" ht="30" customHeight="1" x14ac:dyDescent="0.25">
      <c r="B32" s="51" t="s">
        <v>60</v>
      </c>
      <c r="C32" s="52"/>
      <c r="D32" s="52"/>
      <c r="E32" s="52"/>
      <c r="F32" s="52"/>
      <c r="G32" s="52"/>
      <c r="H32" s="52"/>
      <c r="I32" s="52"/>
    </row>
    <row r="33" spans="2:9" x14ac:dyDescent="0.25">
      <c r="B33" s="2" t="s">
        <v>45</v>
      </c>
    </row>
    <row r="34" spans="2:9" ht="45" customHeight="1" x14ac:dyDescent="0.25">
      <c r="B34" s="49" t="s">
        <v>61</v>
      </c>
      <c r="C34" s="49"/>
      <c r="D34" s="49"/>
      <c r="E34" s="49"/>
      <c r="F34" s="49"/>
      <c r="G34" s="49"/>
      <c r="H34" s="49"/>
      <c r="I34" s="49"/>
    </row>
  </sheetData>
  <mergeCells count="2">
    <mergeCell ref="B32:I32"/>
    <mergeCell ref="B34:I34"/>
  </mergeCells>
  <printOptions horizontalCentered="1"/>
  <pageMargins left="0.7" right="0.7" top="0.75" bottom="0.75" header="0.3" footer="0.3"/>
  <pageSetup scale="97" orientation="portrait" r:id="rId1"/>
  <headerFooter>
    <oddHeader>&amp;L&amp;"Times New Roman,Italic"&amp;D&amp;R&amp;"Times New Roman,Italic"_x000D_</oddHeader>
    <oddFooter>&amp;R&amp;"Times New Roman,Regular"&amp;10A&amp;8NALYSIS  &amp;10G&amp;8ROUP, &amp;10I&amp;8NC.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P68"/>
  <sheetViews>
    <sheetView topLeftCell="B1" zoomScale="85" zoomScaleNormal="85" workbookViewId="0">
      <selection activeCell="B1" sqref="B1"/>
    </sheetView>
  </sheetViews>
  <sheetFormatPr defaultRowHeight="15" outlineLevelRow="1" outlineLevelCol="1" x14ac:dyDescent="0.25"/>
  <cols>
    <col min="1" max="1" width="9.140625" style="2" hidden="1" customWidth="1" outlineLevel="1"/>
    <col min="2" max="2" width="5.28515625" style="2" customWidth="1" collapsed="1"/>
    <col min="3" max="3" width="23.7109375" style="2" bestFit="1" customWidth="1"/>
    <col min="4" max="4" width="10.140625" style="2" bestFit="1" customWidth="1"/>
    <col min="5" max="5" width="9.28515625" style="2" bestFit="1" customWidth="1"/>
    <col min="6" max="7" width="9.28515625" style="2" customWidth="1"/>
    <col min="8" max="8" width="9.7109375" style="2" bestFit="1" customWidth="1"/>
    <col min="9" max="9" width="9.140625" style="2" customWidth="1"/>
    <col min="10" max="11" width="9.28515625" style="2" customWidth="1"/>
    <col min="12" max="12" width="9.7109375" style="2" bestFit="1" customWidth="1"/>
    <col min="13" max="13" width="9.140625" style="2" customWidth="1"/>
    <col min="14" max="16" width="9.28515625" style="2" customWidth="1"/>
    <col min="17" max="16384" width="9.140625" style="2"/>
  </cols>
  <sheetData>
    <row r="1" spans="1:16" x14ac:dyDescent="0.25">
      <c r="B1" s="4" t="s">
        <v>58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3" spans="1:16" hidden="1" outlineLevel="1" x14ac:dyDescent="0.25">
      <c r="B3" s="19"/>
      <c r="C3" s="19"/>
      <c r="D3" s="19" t="s">
        <v>17</v>
      </c>
      <c r="E3" s="19" t="s">
        <v>17</v>
      </c>
      <c r="F3" s="19" t="s">
        <v>17</v>
      </c>
      <c r="G3" s="19" t="s">
        <v>17</v>
      </c>
      <c r="H3" s="19" t="s">
        <v>17</v>
      </c>
      <c r="I3" s="19" t="s">
        <v>17</v>
      </c>
      <c r="J3" s="19" t="s">
        <v>17</v>
      </c>
      <c r="K3" s="19" t="s">
        <v>17</v>
      </c>
      <c r="L3" s="19" t="s">
        <v>17</v>
      </c>
      <c r="M3" s="19" t="s">
        <v>17</v>
      </c>
      <c r="N3" s="19" t="s">
        <v>17</v>
      </c>
      <c r="O3" s="19" t="s">
        <v>17</v>
      </c>
      <c r="P3" s="19"/>
    </row>
    <row r="4" spans="1:16" hidden="1" outlineLevel="1" x14ac:dyDescent="0.25">
      <c r="B4" s="19"/>
      <c r="C4" s="19"/>
      <c r="D4" s="19" t="s">
        <v>36</v>
      </c>
      <c r="E4" s="19" t="s">
        <v>36</v>
      </c>
      <c r="F4" s="19" t="s">
        <v>36</v>
      </c>
      <c r="G4" s="19" t="s">
        <v>36</v>
      </c>
      <c r="H4" s="19" t="s">
        <v>36</v>
      </c>
      <c r="I4" s="19" t="s">
        <v>36</v>
      </c>
      <c r="J4" s="19" t="s">
        <v>36</v>
      </c>
      <c r="K4" s="19" t="s">
        <v>36</v>
      </c>
      <c r="L4" s="19" t="s">
        <v>36</v>
      </c>
      <c r="M4" s="19" t="s">
        <v>36</v>
      </c>
      <c r="N4" s="19" t="s">
        <v>36</v>
      </c>
      <c r="O4" s="19" t="s">
        <v>36</v>
      </c>
      <c r="P4" s="19"/>
    </row>
    <row r="5" spans="1:16" hidden="1" outlineLevel="1" x14ac:dyDescent="0.25">
      <c r="B5" s="19"/>
      <c r="C5" s="19"/>
      <c r="D5" s="19" t="s">
        <v>13</v>
      </c>
      <c r="E5" s="19" t="s">
        <v>13</v>
      </c>
      <c r="F5" s="19" t="s">
        <v>13</v>
      </c>
      <c r="G5" s="19" t="s">
        <v>13</v>
      </c>
      <c r="H5" s="19" t="s">
        <v>14</v>
      </c>
      <c r="I5" s="19" t="s">
        <v>14</v>
      </c>
      <c r="J5" s="19" t="s">
        <v>14</v>
      </c>
      <c r="K5" s="19" t="s">
        <v>14</v>
      </c>
      <c r="L5" s="19" t="s">
        <v>16</v>
      </c>
      <c r="M5" s="19" t="s">
        <v>16</v>
      </c>
      <c r="N5" s="19" t="s">
        <v>16</v>
      </c>
      <c r="O5" s="19" t="s">
        <v>16</v>
      </c>
      <c r="P5" s="19"/>
    </row>
    <row r="6" spans="1:16" hidden="1" outlineLevel="1" x14ac:dyDescent="0.25">
      <c r="B6" s="19"/>
      <c r="C6" s="19">
        <v>1</v>
      </c>
      <c r="D6" s="19" t="s">
        <v>13</v>
      </c>
      <c r="E6" s="19" t="s">
        <v>14</v>
      </c>
      <c r="F6" s="19" t="s">
        <v>15</v>
      </c>
      <c r="G6" s="19" t="s">
        <v>34</v>
      </c>
      <c r="H6" s="19" t="s">
        <v>13</v>
      </c>
      <c r="I6" s="19" t="s">
        <v>14</v>
      </c>
      <c r="J6" s="19" t="s">
        <v>15</v>
      </c>
      <c r="K6" s="19" t="s">
        <v>34</v>
      </c>
      <c r="L6" s="19" t="s">
        <v>13</v>
      </c>
      <c r="M6" s="19" t="s">
        <v>14</v>
      </c>
      <c r="N6" s="19" t="s">
        <v>16</v>
      </c>
      <c r="O6" s="19" t="s">
        <v>34</v>
      </c>
      <c r="P6" s="19"/>
    </row>
    <row r="7" spans="1:16" collapsed="1" x14ac:dyDescent="0.25">
      <c r="B7" s="24" t="s">
        <v>50</v>
      </c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</row>
    <row r="8" spans="1:16" s="10" customFormat="1" x14ac:dyDescent="0.25">
      <c r="B8" s="42" t="s">
        <v>25</v>
      </c>
      <c r="C8" s="38"/>
      <c r="D8" s="39" t="s">
        <v>1</v>
      </c>
      <c r="E8" s="39"/>
      <c r="F8" s="39"/>
      <c r="G8" s="39"/>
      <c r="H8" s="39" t="s">
        <v>2</v>
      </c>
      <c r="I8" s="39"/>
      <c r="J8" s="39"/>
      <c r="K8" s="39"/>
      <c r="L8" s="39" t="s">
        <v>0</v>
      </c>
      <c r="M8" s="39"/>
      <c r="N8" s="39"/>
      <c r="O8" s="39"/>
      <c r="P8" s="39" t="s">
        <v>21</v>
      </c>
    </row>
    <row r="9" spans="1:16" x14ac:dyDescent="0.25">
      <c r="B9" s="43" t="s">
        <v>26</v>
      </c>
      <c r="C9" s="40"/>
      <c r="D9" s="41" t="s">
        <v>1</v>
      </c>
      <c r="E9" s="41" t="s">
        <v>2</v>
      </c>
      <c r="F9" s="41" t="s">
        <v>3</v>
      </c>
      <c r="G9" s="41" t="s">
        <v>33</v>
      </c>
      <c r="H9" s="41" t="s">
        <v>1</v>
      </c>
      <c r="I9" s="41" t="s">
        <v>2</v>
      </c>
      <c r="J9" s="41" t="s">
        <v>3</v>
      </c>
      <c r="K9" s="41" t="s">
        <v>33</v>
      </c>
      <c r="L9" s="41" t="s">
        <v>1</v>
      </c>
      <c r="M9" s="41" t="s">
        <v>2</v>
      </c>
      <c r="N9" s="41" t="s">
        <v>0</v>
      </c>
      <c r="O9" s="41" t="s">
        <v>33</v>
      </c>
      <c r="P9" s="41"/>
    </row>
    <row r="10" spans="1:16" s="10" customFormat="1" x14ac:dyDescent="0.25">
      <c r="A10" s="2" t="s">
        <v>63</v>
      </c>
      <c r="B10" s="28" t="s">
        <v>9</v>
      </c>
      <c r="C10" s="19" t="s">
        <v>8</v>
      </c>
      <c r="D10" s="37">
        <v>464</v>
      </c>
      <c r="E10" s="37">
        <v>0</v>
      </c>
      <c r="F10" s="37">
        <v>282</v>
      </c>
      <c r="G10" s="37">
        <v>0</v>
      </c>
      <c r="H10" s="37">
        <v>0</v>
      </c>
      <c r="I10" s="37">
        <v>0</v>
      </c>
      <c r="J10" s="37">
        <v>0</v>
      </c>
      <c r="K10" s="37">
        <v>0</v>
      </c>
      <c r="L10" s="37">
        <v>239</v>
      </c>
      <c r="M10" s="37">
        <v>1</v>
      </c>
      <c r="N10" s="37">
        <v>7774</v>
      </c>
      <c r="O10" s="37">
        <v>0</v>
      </c>
      <c r="P10" s="37">
        <v>8760</v>
      </c>
    </row>
    <row r="11" spans="1:16" x14ac:dyDescent="0.25">
      <c r="A11" s="2" t="s">
        <v>64</v>
      </c>
      <c r="B11" s="28" t="s">
        <v>10</v>
      </c>
      <c r="C11" s="19" t="s">
        <v>29</v>
      </c>
      <c r="D11" s="37">
        <v>594</v>
      </c>
      <c r="E11" s="37">
        <v>0</v>
      </c>
      <c r="F11" s="37">
        <v>372</v>
      </c>
      <c r="G11" s="37">
        <v>0</v>
      </c>
      <c r="H11" s="37">
        <v>67</v>
      </c>
      <c r="I11" s="37">
        <v>1</v>
      </c>
      <c r="J11" s="37">
        <v>214</v>
      </c>
      <c r="K11" s="37">
        <v>0</v>
      </c>
      <c r="L11" s="37">
        <v>188</v>
      </c>
      <c r="M11" s="37">
        <v>0</v>
      </c>
      <c r="N11" s="37">
        <v>7324</v>
      </c>
      <c r="O11" s="37">
        <v>0</v>
      </c>
      <c r="P11" s="37">
        <v>8760</v>
      </c>
    </row>
    <row r="12" spans="1:16" x14ac:dyDescent="0.25">
      <c r="A12" s="2" t="s">
        <v>65</v>
      </c>
      <c r="B12" s="18" t="s">
        <v>11</v>
      </c>
      <c r="C12" s="19" t="s">
        <v>7</v>
      </c>
      <c r="D12" s="37">
        <v>2520</v>
      </c>
      <c r="E12" s="37">
        <v>0</v>
      </c>
      <c r="F12" s="37">
        <v>389</v>
      </c>
      <c r="G12" s="37">
        <v>0</v>
      </c>
      <c r="H12" s="37">
        <v>50</v>
      </c>
      <c r="I12" s="37">
        <v>1</v>
      </c>
      <c r="J12" s="37">
        <v>95</v>
      </c>
      <c r="K12" s="37">
        <v>0</v>
      </c>
      <c r="L12" s="37">
        <v>159</v>
      </c>
      <c r="M12" s="37">
        <v>0</v>
      </c>
      <c r="N12" s="37">
        <v>5546</v>
      </c>
      <c r="O12" s="37">
        <v>0</v>
      </c>
      <c r="P12" s="37">
        <v>8760</v>
      </c>
    </row>
    <row r="13" spans="1:16" x14ac:dyDescent="0.25">
      <c r="A13" s="2" t="s">
        <v>66</v>
      </c>
      <c r="B13" s="18" t="s">
        <v>12</v>
      </c>
      <c r="C13" s="19" t="s">
        <v>6</v>
      </c>
      <c r="D13" s="37">
        <v>3241</v>
      </c>
      <c r="E13" s="37">
        <v>0</v>
      </c>
      <c r="F13" s="37">
        <v>458</v>
      </c>
      <c r="G13" s="37">
        <v>1561</v>
      </c>
      <c r="H13" s="37">
        <v>38</v>
      </c>
      <c r="I13" s="37">
        <v>0</v>
      </c>
      <c r="J13" s="37">
        <v>47</v>
      </c>
      <c r="K13" s="37">
        <v>3</v>
      </c>
      <c r="L13" s="37">
        <v>84</v>
      </c>
      <c r="M13" s="37">
        <v>0</v>
      </c>
      <c r="N13" s="37">
        <v>3262</v>
      </c>
      <c r="O13" s="37">
        <v>66</v>
      </c>
      <c r="P13" s="37">
        <v>8760</v>
      </c>
    </row>
    <row r="15" spans="1:16" hidden="1" outlineLevel="1" x14ac:dyDescent="0.25">
      <c r="D15" s="2" t="s">
        <v>17</v>
      </c>
      <c r="E15" s="2" t="s">
        <v>17</v>
      </c>
      <c r="F15" s="2" t="s">
        <v>17</v>
      </c>
      <c r="G15" s="2" t="s">
        <v>17</v>
      </c>
      <c r="H15" s="2" t="s">
        <v>17</v>
      </c>
      <c r="I15" s="2" t="s">
        <v>17</v>
      </c>
      <c r="J15" s="2" t="s">
        <v>17</v>
      </c>
      <c r="K15" s="2" t="s">
        <v>17</v>
      </c>
      <c r="L15" s="2" t="s">
        <v>17</v>
      </c>
      <c r="M15" s="2" t="s">
        <v>17</v>
      </c>
      <c r="N15" s="2" t="s">
        <v>17</v>
      </c>
      <c r="O15" s="2" t="s">
        <v>17</v>
      </c>
    </row>
    <row r="16" spans="1:16" hidden="1" outlineLevel="1" x14ac:dyDescent="0.25">
      <c r="D16" s="2" t="s">
        <v>36</v>
      </c>
      <c r="E16" s="2" t="s">
        <v>36</v>
      </c>
      <c r="F16" s="2" t="s">
        <v>36</v>
      </c>
      <c r="G16" s="2" t="s">
        <v>36</v>
      </c>
      <c r="H16" s="2" t="s">
        <v>36</v>
      </c>
      <c r="I16" s="2" t="s">
        <v>36</v>
      </c>
      <c r="J16" s="2" t="s">
        <v>36</v>
      </c>
      <c r="K16" s="2" t="s">
        <v>36</v>
      </c>
      <c r="L16" s="2" t="s">
        <v>36</v>
      </c>
      <c r="M16" s="2" t="s">
        <v>36</v>
      </c>
      <c r="N16" s="2" t="s">
        <v>36</v>
      </c>
      <c r="O16" s="2" t="s">
        <v>36</v>
      </c>
    </row>
    <row r="17" spans="1:16" hidden="1" outlineLevel="1" x14ac:dyDescent="0.25">
      <c r="D17" s="2" t="s">
        <v>13</v>
      </c>
      <c r="E17" s="2" t="s">
        <v>13</v>
      </c>
      <c r="F17" s="2" t="s">
        <v>13</v>
      </c>
      <c r="G17" s="2" t="s">
        <v>13</v>
      </c>
      <c r="H17" s="2" t="s">
        <v>14</v>
      </c>
      <c r="I17" s="2" t="s">
        <v>14</v>
      </c>
      <c r="J17" s="2" t="s">
        <v>14</v>
      </c>
      <c r="K17" s="2" t="s">
        <v>14</v>
      </c>
      <c r="L17" s="2" t="s">
        <v>16</v>
      </c>
      <c r="M17" s="2" t="s">
        <v>16</v>
      </c>
      <c r="N17" s="2" t="s">
        <v>16</v>
      </c>
      <c r="O17" s="2" t="s">
        <v>16</v>
      </c>
    </row>
    <row r="18" spans="1:16" hidden="1" outlineLevel="1" x14ac:dyDescent="0.25">
      <c r="C18" s="2">
        <v>2</v>
      </c>
      <c r="D18" s="2" t="s">
        <v>13</v>
      </c>
      <c r="E18" s="2" t="s">
        <v>14</v>
      </c>
      <c r="F18" s="2" t="s">
        <v>15</v>
      </c>
      <c r="G18" s="2" t="s">
        <v>34</v>
      </c>
      <c r="H18" s="2" t="s">
        <v>13</v>
      </c>
      <c r="I18" s="2" t="s">
        <v>14</v>
      </c>
      <c r="J18" s="2" t="s">
        <v>15</v>
      </c>
      <c r="K18" s="2" t="s">
        <v>34</v>
      </c>
      <c r="L18" s="2" t="s">
        <v>13</v>
      </c>
      <c r="M18" s="2" t="s">
        <v>14</v>
      </c>
      <c r="N18" s="2" t="s">
        <v>16</v>
      </c>
      <c r="O18" s="2" t="s">
        <v>34</v>
      </c>
    </row>
    <row r="19" spans="1:16" collapsed="1" x14ac:dyDescent="0.25">
      <c r="B19" s="24" t="s">
        <v>53</v>
      </c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</row>
    <row r="20" spans="1:16" s="10" customFormat="1" x14ac:dyDescent="0.25">
      <c r="B20" s="42" t="s">
        <v>25</v>
      </c>
      <c r="C20" s="38"/>
      <c r="D20" s="39" t="s">
        <v>1</v>
      </c>
      <c r="E20" s="39"/>
      <c r="F20" s="39"/>
      <c r="G20" s="39"/>
      <c r="H20" s="39" t="s">
        <v>2</v>
      </c>
      <c r="I20" s="39"/>
      <c r="J20" s="39"/>
      <c r="K20" s="39"/>
      <c r="L20" s="39" t="s">
        <v>0</v>
      </c>
      <c r="M20" s="39"/>
      <c r="N20" s="39"/>
      <c r="O20" s="39"/>
      <c r="P20" s="39" t="s">
        <v>21</v>
      </c>
    </row>
    <row r="21" spans="1:16" x14ac:dyDescent="0.25">
      <c r="B21" s="43" t="s">
        <v>26</v>
      </c>
      <c r="C21" s="40"/>
      <c r="D21" s="41" t="s">
        <v>1</v>
      </c>
      <c r="E21" s="41" t="s">
        <v>2</v>
      </c>
      <c r="F21" s="41" t="s">
        <v>3</v>
      </c>
      <c r="G21" s="41" t="s">
        <v>33</v>
      </c>
      <c r="H21" s="41" t="s">
        <v>1</v>
      </c>
      <c r="I21" s="41" t="s">
        <v>2</v>
      </c>
      <c r="J21" s="41" t="s">
        <v>3</v>
      </c>
      <c r="K21" s="41" t="s">
        <v>33</v>
      </c>
      <c r="L21" s="41" t="s">
        <v>1</v>
      </c>
      <c r="M21" s="41" t="s">
        <v>2</v>
      </c>
      <c r="N21" s="41" t="s">
        <v>0</v>
      </c>
      <c r="O21" s="41" t="s">
        <v>33</v>
      </c>
      <c r="P21" s="41"/>
    </row>
    <row r="22" spans="1:16" s="10" customFormat="1" x14ac:dyDescent="0.25">
      <c r="A22" s="2" t="s">
        <v>67</v>
      </c>
      <c r="B22" s="28" t="s">
        <v>9</v>
      </c>
      <c r="C22" s="19" t="s">
        <v>8</v>
      </c>
      <c r="D22" s="37">
        <v>544</v>
      </c>
      <c r="E22" s="37">
        <v>0</v>
      </c>
      <c r="F22" s="37">
        <v>304</v>
      </c>
      <c r="G22" s="37">
        <v>0</v>
      </c>
      <c r="H22" s="37">
        <v>0</v>
      </c>
      <c r="I22" s="37">
        <v>0</v>
      </c>
      <c r="J22" s="37">
        <v>8</v>
      </c>
      <c r="K22" s="37">
        <v>0</v>
      </c>
      <c r="L22" s="37">
        <v>341</v>
      </c>
      <c r="M22" s="37">
        <v>0</v>
      </c>
      <c r="N22" s="37">
        <v>7563</v>
      </c>
      <c r="O22" s="37">
        <v>0</v>
      </c>
      <c r="P22" s="37">
        <v>8760</v>
      </c>
    </row>
    <row r="23" spans="1:16" x14ac:dyDescent="0.25">
      <c r="A23" s="2" t="s">
        <v>68</v>
      </c>
      <c r="B23" s="28" t="s">
        <v>10</v>
      </c>
      <c r="C23" s="19" t="s">
        <v>29</v>
      </c>
      <c r="D23" s="37">
        <v>566</v>
      </c>
      <c r="E23" s="37">
        <v>0</v>
      </c>
      <c r="F23" s="37">
        <v>379</v>
      </c>
      <c r="G23" s="37">
        <v>0</v>
      </c>
      <c r="H23" s="37">
        <v>22</v>
      </c>
      <c r="I23" s="37">
        <v>0</v>
      </c>
      <c r="J23" s="37">
        <v>259</v>
      </c>
      <c r="K23" s="37">
        <v>0</v>
      </c>
      <c r="L23" s="37">
        <v>262</v>
      </c>
      <c r="M23" s="37">
        <v>0</v>
      </c>
      <c r="N23" s="37">
        <v>7272</v>
      </c>
      <c r="O23" s="37">
        <v>0</v>
      </c>
      <c r="P23" s="37">
        <v>8760</v>
      </c>
    </row>
    <row r="24" spans="1:16" x14ac:dyDescent="0.25">
      <c r="A24" s="2" t="s">
        <v>69</v>
      </c>
      <c r="B24" s="18" t="s">
        <v>11</v>
      </c>
      <c r="C24" s="19" t="s">
        <v>7</v>
      </c>
      <c r="D24" s="37">
        <v>2185</v>
      </c>
      <c r="E24" s="37">
        <v>0</v>
      </c>
      <c r="F24" s="37">
        <v>622</v>
      </c>
      <c r="G24" s="37">
        <v>0</v>
      </c>
      <c r="H24" s="37">
        <v>22</v>
      </c>
      <c r="I24" s="37">
        <v>0</v>
      </c>
      <c r="J24" s="37">
        <v>309</v>
      </c>
      <c r="K24" s="37">
        <v>0</v>
      </c>
      <c r="L24" s="37">
        <v>169</v>
      </c>
      <c r="M24" s="37">
        <v>0</v>
      </c>
      <c r="N24" s="37">
        <v>5453</v>
      </c>
      <c r="O24" s="37">
        <v>0</v>
      </c>
      <c r="P24" s="37">
        <v>8760</v>
      </c>
    </row>
    <row r="25" spans="1:16" x14ac:dyDescent="0.25">
      <c r="A25" s="2" t="s">
        <v>70</v>
      </c>
      <c r="B25" s="18" t="s">
        <v>12</v>
      </c>
      <c r="C25" s="19" t="s">
        <v>6</v>
      </c>
      <c r="D25" s="37">
        <v>3217</v>
      </c>
      <c r="E25" s="37">
        <v>0</v>
      </c>
      <c r="F25" s="37">
        <v>702</v>
      </c>
      <c r="G25" s="37">
        <v>1032</v>
      </c>
      <c r="H25" s="37">
        <v>4</v>
      </c>
      <c r="I25" s="37">
        <v>0</v>
      </c>
      <c r="J25" s="37">
        <v>209</v>
      </c>
      <c r="K25" s="37">
        <v>1</v>
      </c>
      <c r="L25" s="37">
        <v>142</v>
      </c>
      <c r="M25" s="37">
        <v>0</v>
      </c>
      <c r="N25" s="37">
        <v>3407</v>
      </c>
      <c r="O25" s="37">
        <v>46</v>
      </c>
      <c r="P25" s="37">
        <v>8760</v>
      </c>
    </row>
    <row r="27" spans="1:16" hidden="1" outlineLevel="1" x14ac:dyDescent="0.25">
      <c r="D27" s="2" t="s">
        <v>17</v>
      </c>
      <c r="E27" s="2" t="s">
        <v>17</v>
      </c>
      <c r="F27" s="2" t="s">
        <v>17</v>
      </c>
      <c r="G27" s="2" t="s">
        <v>17</v>
      </c>
      <c r="H27" s="2" t="s">
        <v>17</v>
      </c>
      <c r="I27" s="2" t="s">
        <v>17</v>
      </c>
      <c r="J27" s="2" t="s">
        <v>17</v>
      </c>
      <c r="K27" s="2" t="s">
        <v>17</v>
      </c>
      <c r="L27" s="2" t="s">
        <v>17</v>
      </c>
      <c r="M27" s="2" t="s">
        <v>17</v>
      </c>
      <c r="N27" s="2" t="s">
        <v>17</v>
      </c>
      <c r="O27" s="2" t="s">
        <v>17</v>
      </c>
    </row>
    <row r="28" spans="1:16" hidden="1" outlineLevel="1" x14ac:dyDescent="0.25">
      <c r="D28" s="2" t="s">
        <v>36</v>
      </c>
      <c r="E28" s="2" t="s">
        <v>36</v>
      </c>
      <c r="F28" s="2" t="s">
        <v>36</v>
      </c>
      <c r="G28" s="2" t="s">
        <v>36</v>
      </c>
      <c r="H28" s="2" t="s">
        <v>36</v>
      </c>
      <c r="I28" s="2" t="s">
        <v>36</v>
      </c>
      <c r="J28" s="2" t="s">
        <v>36</v>
      </c>
      <c r="K28" s="2" t="s">
        <v>36</v>
      </c>
      <c r="L28" s="2" t="s">
        <v>36</v>
      </c>
      <c r="M28" s="2" t="s">
        <v>36</v>
      </c>
      <c r="N28" s="2" t="s">
        <v>36</v>
      </c>
      <c r="O28" s="2" t="s">
        <v>36</v>
      </c>
    </row>
    <row r="29" spans="1:16" hidden="1" outlineLevel="1" x14ac:dyDescent="0.25">
      <c r="D29" s="2" t="s">
        <v>13</v>
      </c>
      <c r="E29" s="2" t="s">
        <v>13</v>
      </c>
      <c r="F29" s="2" t="s">
        <v>13</v>
      </c>
      <c r="G29" s="2" t="s">
        <v>13</v>
      </c>
      <c r="H29" s="2" t="s">
        <v>14</v>
      </c>
      <c r="I29" s="2" t="s">
        <v>14</v>
      </c>
      <c r="J29" s="2" t="s">
        <v>14</v>
      </c>
      <c r="K29" s="2" t="s">
        <v>14</v>
      </c>
      <c r="L29" s="2" t="s">
        <v>16</v>
      </c>
      <c r="M29" s="2" t="s">
        <v>16</v>
      </c>
      <c r="N29" s="2" t="s">
        <v>16</v>
      </c>
      <c r="O29" s="2" t="s">
        <v>16</v>
      </c>
    </row>
    <row r="30" spans="1:16" hidden="1" outlineLevel="1" x14ac:dyDescent="0.25">
      <c r="C30" s="2">
        <v>3</v>
      </c>
      <c r="D30" s="2" t="s">
        <v>13</v>
      </c>
      <c r="E30" s="2" t="s">
        <v>14</v>
      </c>
      <c r="F30" s="2" t="s">
        <v>15</v>
      </c>
      <c r="G30" s="2" t="s">
        <v>34</v>
      </c>
      <c r="H30" s="2" t="s">
        <v>13</v>
      </c>
      <c r="I30" s="2" t="s">
        <v>14</v>
      </c>
      <c r="J30" s="2" t="s">
        <v>15</v>
      </c>
      <c r="K30" s="2" t="s">
        <v>34</v>
      </c>
      <c r="L30" s="2" t="s">
        <v>13</v>
      </c>
      <c r="M30" s="2" t="s">
        <v>14</v>
      </c>
      <c r="N30" s="2" t="s">
        <v>16</v>
      </c>
      <c r="O30" s="2" t="s">
        <v>34</v>
      </c>
    </row>
    <row r="31" spans="1:16" collapsed="1" x14ac:dyDescent="0.25">
      <c r="B31" s="24" t="s">
        <v>56</v>
      </c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</row>
    <row r="32" spans="1:16" s="10" customFormat="1" x14ac:dyDescent="0.25">
      <c r="B32" s="42" t="s">
        <v>25</v>
      </c>
      <c r="C32" s="38"/>
      <c r="D32" s="39" t="s">
        <v>1</v>
      </c>
      <c r="E32" s="39"/>
      <c r="F32" s="39"/>
      <c r="G32" s="39"/>
      <c r="H32" s="39" t="s">
        <v>2</v>
      </c>
      <c r="I32" s="39"/>
      <c r="J32" s="39"/>
      <c r="K32" s="39"/>
      <c r="L32" s="39" t="s">
        <v>0</v>
      </c>
      <c r="M32" s="39"/>
      <c r="N32" s="39"/>
      <c r="O32" s="39"/>
      <c r="P32" s="39" t="s">
        <v>21</v>
      </c>
    </row>
    <row r="33" spans="1:16" x14ac:dyDescent="0.25">
      <c r="B33" s="43" t="s">
        <v>26</v>
      </c>
      <c r="C33" s="40"/>
      <c r="D33" s="41" t="s">
        <v>1</v>
      </c>
      <c r="E33" s="41" t="s">
        <v>2</v>
      </c>
      <c r="F33" s="41" t="s">
        <v>3</v>
      </c>
      <c r="G33" s="41" t="s">
        <v>33</v>
      </c>
      <c r="H33" s="41" t="s">
        <v>1</v>
      </c>
      <c r="I33" s="41" t="s">
        <v>2</v>
      </c>
      <c r="J33" s="41" t="s">
        <v>3</v>
      </c>
      <c r="K33" s="41" t="s">
        <v>33</v>
      </c>
      <c r="L33" s="41" t="s">
        <v>1</v>
      </c>
      <c r="M33" s="41" t="s">
        <v>2</v>
      </c>
      <c r="N33" s="41" t="s">
        <v>0</v>
      </c>
      <c r="O33" s="41" t="s">
        <v>33</v>
      </c>
      <c r="P33" s="41"/>
    </row>
    <row r="34" spans="1:16" s="10" customFormat="1" x14ac:dyDescent="0.25">
      <c r="A34" s="2" t="s">
        <v>71</v>
      </c>
      <c r="B34" s="28" t="s">
        <v>9</v>
      </c>
      <c r="C34" s="19" t="s">
        <v>8</v>
      </c>
      <c r="D34" s="37">
        <v>264</v>
      </c>
      <c r="E34" s="37">
        <v>14</v>
      </c>
      <c r="F34" s="37">
        <v>138</v>
      </c>
      <c r="G34" s="37">
        <v>0</v>
      </c>
      <c r="H34" s="37">
        <v>360</v>
      </c>
      <c r="I34" s="37">
        <v>18</v>
      </c>
      <c r="J34" s="37">
        <v>5858</v>
      </c>
      <c r="K34" s="37">
        <v>0</v>
      </c>
      <c r="L34" s="37">
        <v>68</v>
      </c>
      <c r="M34" s="37">
        <v>0</v>
      </c>
      <c r="N34" s="37">
        <v>2064</v>
      </c>
      <c r="O34" s="37">
        <v>0</v>
      </c>
      <c r="P34" s="37">
        <v>8784</v>
      </c>
    </row>
    <row r="35" spans="1:16" x14ac:dyDescent="0.25">
      <c r="A35" s="2" t="s">
        <v>72</v>
      </c>
      <c r="B35" s="28" t="s">
        <v>10</v>
      </c>
      <c r="C35" s="19" t="s">
        <v>29</v>
      </c>
      <c r="D35" s="37">
        <v>431</v>
      </c>
      <c r="E35" s="37">
        <v>0</v>
      </c>
      <c r="F35" s="37">
        <v>130</v>
      </c>
      <c r="G35" s="37">
        <v>0</v>
      </c>
      <c r="H35" s="37">
        <v>341</v>
      </c>
      <c r="I35" s="37">
        <v>8</v>
      </c>
      <c r="J35" s="37">
        <v>5852</v>
      </c>
      <c r="K35" s="37">
        <v>0</v>
      </c>
      <c r="L35" s="37">
        <v>46</v>
      </c>
      <c r="M35" s="37">
        <v>0</v>
      </c>
      <c r="N35" s="37">
        <v>1976</v>
      </c>
      <c r="O35" s="37">
        <v>0</v>
      </c>
      <c r="P35" s="37">
        <v>8784</v>
      </c>
    </row>
    <row r="36" spans="1:16" x14ac:dyDescent="0.25">
      <c r="A36" s="2" t="s">
        <v>73</v>
      </c>
      <c r="B36" s="18" t="s">
        <v>11</v>
      </c>
      <c r="C36" s="19" t="s">
        <v>7</v>
      </c>
      <c r="D36" s="37">
        <v>2227</v>
      </c>
      <c r="E36" s="37">
        <v>0</v>
      </c>
      <c r="F36" s="37">
        <v>457</v>
      </c>
      <c r="G36" s="37">
        <v>0</v>
      </c>
      <c r="H36" s="37">
        <v>223</v>
      </c>
      <c r="I36" s="37">
        <v>0</v>
      </c>
      <c r="J36" s="37">
        <v>2754</v>
      </c>
      <c r="K36" s="37">
        <v>0</v>
      </c>
      <c r="L36" s="37">
        <v>103</v>
      </c>
      <c r="M36" s="37">
        <v>0</v>
      </c>
      <c r="N36" s="37">
        <v>3020</v>
      </c>
      <c r="O36" s="37">
        <v>0</v>
      </c>
      <c r="P36" s="37">
        <v>8784</v>
      </c>
    </row>
    <row r="37" spans="1:16" x14ac:dyDescent="0.25">
      <c r="A37" s="2" t="s">
        <v>74</v>
      </c>
      <c r="B37" s="18" t="s">
        <v>12</v>
      </c>
      <c r="C37" s="19" t="s">
        <v>6</v>
      </c>
      <c r="D37" s="37">
        <v>3157</v>
      </c>
      <c r="E37" s="37">
        <v>0</v>
      </c>
      <c r="F37" s="37">
        <v>642</v>
      </c>
      <c r="G37" s="37">
        <v>821</v>
      </c>
      <c r="H37" s="37">
        <v>71</v>
      </c>
      <c r="I37" s="37">
        <v>0</v>
      </c>
      <c r="J37" s="37">
        <v>897</v>
      </c>
      <c r="K37" s="37">
        <v>43</v>
      </c>
      <c r="L37" s="37">
        <v>142</v>
      </c>
      <c r="M37" s="37">
        <v>0</v>
      </c>
      <c r="N37" s="37">
        <v>2978</v>
      </c>
      <c r="O37" s="37">
        <v>33</v>
      </c>
      <c r="P37" s="37">
        <v>8784</v>
      </c>
    </row>
    <row r="38" spans="1:16" ht="15.75" thickBot="1" x14ac:dyDescent="0.3">
      <c r="B38" s="15"/>
      <c r="C38" s="16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</row>
    <row r="39" spans="1:16" x14ac:dyDescent="0.25">
      <c r="B39" s="9"/>
      <c r="C39" s="10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</row>
    <row r="40" spans="1:16" collapsed="1" x14ac:dyDescent="0.25">
      <c r="B40" s="24" t="s">
        <v>51</v>
      </c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</row>
    <row r="41" spans="1:16" s="10" customFormat="1" x14ac:dyDescent="0.25">
      <c r="B41" s="42" t="s">
        <v>25</v>
      </c>
      <c r="C41" s="38"/>
      <c r="D41" s="39" t="s">
        <v>1</v>
      </c>
      <c r="E41" s="39"/>
      <c r="F41" s="39"/>
      <c r="G41" s="39"/>
      <c r="H41" s="39" t="s">
        <v>2</v>
      </c>
      <c r="I41" s="39"/>
      <c r="J41" s="39"/>
      <c r="K41" s="39"/>
      <c r="L41" s="39" t="s">
        <v>0</v>
      </c>
      <c r="M41" s="39"/>
      <c r="N41" s="39"/>
      <c r="O41" s="39"/>
      <c r="P41" s="39" t="s">
        <v>21</v>
      </c>
    </row>
    <row r="42" spans="1:16" x14ac:dyDescent="0.25">
      <c r="B42" s="43" t="s">
        <v>26</v>
      </c>
      <c r="C42" s="40"/>
      <c r="D42" s="41" t="s">
        <v>1</v>
      </c>
      <c r="E42" s="41" t="s">
        <v>2</v>
      </c>
      <c r="F42" s="41" t="s">
        <v>3</v>
      </c>
      <c r="G42" s="41" t="s">
        <v>33</v>
      </c>
      <c r="H42" s="41" t="s">
        <v>1</v>
      </c>
      <c r="I42" s="41" t="s">
        <v>2</v>
      </c>
      <c r="J42" s="41" t="s">
        <v>3</v>
      </c>
      <c r="K42" s="41" t="s">
        <v>33</v>
      </c>
      <c r="L42" s="41" t="s">
        <v>1</v>
      </c>
      <c r="M42" s="41" t="s">
        <v>2</v>
      </c>
      <c r="N42" s="41" t="s">
        <v>0</v>
      </c>
      <c r="O42" s="41" t="s">
        <v>33</v>
      </c>
      <c r="P42" s="41"/>
    </row>
    <row r="43" spans="1:16" s="10" customFormat="1" x14ac:dyDescent="0.25">
      <c r="A43" s="2" t="s">
        <v>63</v>
      </c>
      <c r="B43" s="28" t="s">
        <v>9</v>
      </c>
      <c r="C43" s="44" t="s">
        <v>8</v>
      </c>
      <c r="D43" s="45">
        <v>20.3996051556</v>
      </c>
      <c r="E43" s="45">
        <v>0</v>
      </c>
      <c r="F43" s="45">
        <v>10.226038903409</v>
      </c>
      <c r="G43" s="45">
        <v>0</v>
      </c>
      <c r="H43" s="45">
        <v>0</v>
      </c>
      <c r="I43" s="45">
        <v>0</v>
      </c>
      <c r="J43" s="45">
        <v>0</v>
      </c>
      <c r="K43" s="45">
        <v>0</v>
      </c>
      <c r="L43" s="45">
        <v>13.459609502528</v>
      </c>
      <c r="M43" s="45">
        <v>0.122129375971</v>
      </c>
      <c r="N43" s="45">
        <v>0</v>
      </c>
      <c r="O43" s="45">
        <v>0</v>
      </c>
      <c r="P43" s="45">
        <v>44.207382937508001</v>
      </c>
    </row>
    <row r="44" spans="1:16" x14ac:dyDescent="0.25">
      <c r="A44" s="2" t="s">
        <v>64</v>
      </c>
      <c r="B44" s="28" t="s">
        <v>10</v>
      </c>
      <c r="C44" s="19" t="s">
        <v>29</v>
      </c>
      <c r="D44" s="45">
        <v>19.505755261507002</v>
      </c>
      <c r="E44" s="45">
        <v>0</v>
      </c>
      <c r="F44" s="45">
        <v>21.308055369090997</v>
      </c>
      <c r="G44" s="45">
        <v>0</v>
      </c>
      <c r="H44" s="45">
        <v>8.3816435058060001</v>
      </c>
      <c r="I44" s="45">
        <v>2.0100528969999999E-3</v>
      </c>
      <c r="J44" s="45">
        <v>0.15383367505199999</v>
      </c>
      <c r="K44" s="45">
        <v>0</v>
      </c>
      <c r="L44" s="45">
        <v>7.5250126783590003</v>
      </c>
      <c r="M44" s="45">
        <v>0</v>
      </c>
      <c r="N44" s="45">
        <v>0</v>
      </c>
      <c r="O44" s="45">
        <v>0</v>
      </c>
      <c r="P44" s="45">
        <v>56.876310542711991</v>
      </c>
    </row>
    <row r="45" spans="1:16" x14ac:dyDescent="0.25">
      <c r="A45" s="2" t="s">
        <v>65</v>
      </c>
      <c r="B45" s="18" t="s">
        <v>11</v>
      </c>
      <c r="C45" s="19" t="s">
        <v>7</v>
      </c>
      <c r="D45" s="45">
        <v>59.469671525689002</v>
      </c>
      <c r="E45" s="45">
        <v>0</v>
      </c>
      <c r="F45" s="45">
        <v>14.451508058417</v>
      </c>
      <c r="G45" s="45">
        <v>0</v>
      </c>
      <c r="H45" s="45">
        <v>7.8594358991759998</v>
      </c>
      <c r="I45" s="45">
        <v>2.0573992209999997E-3</v>
      </c>
      <c r="J45" s="45">
        <v>0.11966143409</v>
      </c>
      <c r="K45" s="45">
        <v>0</v>
      </c>
      <c r="L45" s="45">
        <v>5.6368990998920001</v>
      </c>
      <c r="M45" s="45">
        <v>0</v>
      </c>
      <c r="N45" s="45">
        <v>0</v>
      </c>
      <c r="O45" s="45">
        <v>0</v>
      </c>
      <c r="P45" s="45">
        <v>87.539233416485018</v>
      </c>
    </row>
    <row r="46" spans="1:16" x14ac:dyDescent="0.25">
      <c r="A46" s="2" t="s">
        <v>66</v>
      </c>
      <c r="B46" s="18" t="s">
        <v>12</v>
      </c>
      <c r="C46" s="19" t="s">
        <v>6</v>
      </c>
      <c r="D46" s="45">
        <v>119.30403366457401</v>
      </c>
      <c r="E46" s="45">
        <v>0</v>
      </c>
      <c r="F46" s="45">
        <v>6.760302915594</v>
      </c>
      <c r="G46" s="45">
        <v>0</v>
      </c>
      <c r="H46" s="45">
        <v>5.1001440125870001</v>
      </c>
      <c r="I46" s="45">
        <v>0</v>
      </c>
      <c r="J46" s="45">
        <v>2.9990023861000002E-2</v>
      </c>
      <c r="K46" s="45">
        <v>3.2719301829999999E-3</v>
      </c>
      <c r="L46" s="45">
        <v>5.3358201726639995</v>
      </c>
      <c r="M46" s="45">
        <v>0</v>
      </c>
      <c r="N46" s="45">
        <v>0</v>
      </c>
      <c r="O46" s="45">
        <v>0</v>
      </c>
      <c r="P46" s="45">
        <v>136.53356271946299</v>
      </c>
    </row>
    <row r="48" spans="1:16" x14ac:dyDescent="0.25">
      <c r="B48" s="24" t="s">
        <v>54</v>
      </c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</row>
    <row r="49" spans="1:16" s="10" customFormat="1" x14ac:dyDescent="0.25">
      <c r="B49" s="42" t="s">
        <v>25</v>
      </c>
      <c r="C49" s="38"/>
      <c r="D49" s="39" t="s">
        <v>1</v>
      </c>
      <c r="E49" s="39"/>
      <c r="F49" s="39"/>
      <c r="G49" s="39"/>
      <c r="H49" s="39" t="s">
        <v>2</v>
      </c>
      <c r="I49" s="39"/>
      <c r="J49" s="39"/>
      <c r="K49" s="39"/>
      <c r="L49" s="39" t="s">
        <v>0</v>
      </c>
      <c r="M49" s="39"/>
      <c r="N49" s="39"/>
      <c r="O49" s="39"/>
      <c r="P49" s="39" t="s">
        <v>21</v>
      </c>
    </row>
    <row r="50" spans="1:16" x14ac:dyDescent="0.25">
      <c r="B50" s="43" t="s">
        <v>26</v>
      </c>
      <c r="C50" s="40"/>
      <c r="D50" s="41" t="s">
        <v>1</v>
      </c>
      <c r="E50" s="41" t="s">
        <v>2</v>
      </c>
      <c r="F50" s="41" t="s">
        <v>3</v>
      </c>
      <c r="G50" s="41" t="s">
        <v>33</v>
      </c>
      <c r="H50" s="41" t="s">
        <v>1</v>
      </c>
      <c r="I50" s="41" t="s">
        <v>2</v>
      </c>
      <c r="J50" s="41" t="s">
        <v>3</v>
      </c>
      <c r="K50" s="41" t="s">
        <v>33</v>
      </c>
      <c r="L50" s="41" t="s">
        <v>1</v>
      </c>
      <c r="M50" s="41" t="s">
        <v>2</v>
      </c>
      <c r="N50" s="41" t="s">
        <v>0</v>
      </c>
      <c r="O50" s="41" t="s">
        <v>33</v>
      </c>
      <c r="P50" s="41"/>
    </row>
    <row r="51" spans="1:16" s="10" customFormat="1" x14ac:dyDescent="0.25">
      <c r="A51" s="2" t="s">
        <v>67</v>
      </c>
      <c r="B51" s="28" t="s">
        <v>9</v>
      </c>
      <c r="C51" s="44" t="s">
        <v>8</v>
      </c>
      <c r="D51" s="45">
        <v>8.7422671672819998</v>
      </c>
      <c r="E51" s="45">
        <v>0</v>
      </c>
      <c r="F51" s="45">
        <v>6.1209752355930007</v>
      </c>
      <c r="G51" s="45">
        <v>0</v>
      </c>
      <c r="H51" s="45">
        <v>0</v>
      </c>
      <c r="I51" s="45">
        <v>0</v>
      </c>
      <c r="J51" s="45">
        <v>5.0285552669999999E-3</v>
      </c>
      <c r="K51" s="45">
        <v>0</v>
      </c>
      <c r="L51" s="45">
        <v>12.200976419344</v>
      </c>
      <c r="M51" s="45">
        <v>0</v>
      </c>
      <c r="N51" s="45">
        <v>0</v>
      </c>
      <c r="O51" s="45">
        <v>0</v>
      </c>
      <c r="P51" s="45">
        <v>27.069247377486001</v>
      </c>
    </row>
    <row r="52" spans="1:16" x14ac:dyDescent="0.25">
      <c r="A52" s="2" t="s">
        <v>68</v>
      </c>
      <c r="B52" s="28" t="s">
        <v>10</v>
      </c>
      <c r="C52" s="19" t="s">
        <v>29</v>
      </c>
      <c r="D52" s="45">
        <v>7.0589842924940003</v>
      </c>
      <c r="E52" s="45">
        <v>0</v>
      </c>
      <c r="F52" s="45">
        <v>9.2137817636240005</v>
      </c>
      <c r="G52" s="45">
        <v>0</v>
      </c>
      <c r="H52" s="45">
        <v>1.249409304259</v>
      </c>
      <c r="I52" s="45">
        <v>0</v>
      </c>
      <c r="J52" s="45">
        <v>0.29034761488700001</v>
      </c>
      <c r="K52" s="45">
        <v>0</v>
      </c>
      <c r="L52" s="45">
        <v>8.1696521129260002</v>
      </c>
      <c r="M52" s="45">
        <v>0</v>
      </c>
      <c r="N52" s="45">
        <v>0</v>
      </c>
      <c r="O52" s="45">
        <v>0</v>
      </c>
      <c r="P52" s="45">
        <v>25.982175088190004</v>
      </c>
    </row>
    <row r="53" spans="1:16" x14ac:dyDescent="0.25">
      <c r="A53" s="2" t="s">
        <v>69</v>
      </c>
      <c r="B53" s="18" t="s">
        <v>11</v>
      </c>
      <c r="C53" s="19" t="s">
        <v>7</v>
      </c>
      <c r="D53" s="45">
        <v>23.698673966939001</v>
      </c>
      <c r="E53" s="45">
        <v>0</v>
      </c>
      <c r="F53" s="45">
        <v>9.4385019093389992</v>
      </c>
      <c r="G53" s="45">
        <v>0</v>
      </c>
      <c r="H53" s="45">
        <v>1.2182771070089999</v>
      </c>
      <c r="I53" s="45">
        <v>0</v>
      </c>
      <c r="J53" s="45">
        <v>0.30909995023800002</v>
      </c>
      <c r="K53" s="45">
        <v>0</v>
      </c>
      <c r="L53" s="45">
        <v>5.0971844005540001</v>
      </c>
      <c r="M53" s="45">
        <v>0</v>
      </c>
      <c r="N53" s="45">
        <v>0</v>
      </c>
      <c r="O53" s="45">
        <v>0</v>
      </c>
      <c r="P53" s="45">
        <v>39.761737334079001</v>
      </c>
    </row>
    <row r="54" spans="1:16" x14ac:dyDescent="0.25">
      <c r="A54" s="2" t="s">
        <v>70</v>
      </c>
      <c r="B54" s="18" t="s">
        <v>12</v>
      </c>
      <c r="C54" s="19" t="s">
        <v>6</v>
      </c>
      <c r="D54" s="45">
        <v>62.545389132295</v>
      </c>
      <c r="E54" s="45">
        <v>0</v>
      </c>
      <c r="F54" s="45">
        <v>13.868493680925999</v>
      </c>
      <c r="G54" s="45">
        <v>3.8808944009999999E-3</v>
      </c>
      <c r="H54" s="45">
        <v>0.13682581011600001</v>
      </c>
      <c r="I54" s="45">
        <v>0</v>
      </c>
      <c r="J54" s="45">
        <v>0.203056181414</v>
      </c>
      <c r="K54" s="45">
        <v>9.7056602300000009E-4</v>
      </c>
      <c r="L54" s="45">
        <v>7.9773095422810005</v>
      </c>
      <c r="M54" s="45">
        <v>0</v>
      </c>
      <c r="N54" s="45">
        <v>0</v>
      </c>
      <c r="O54" s="45">
        <v>0</v>
      </c>
      <c r="P54" s="45">
        <v>84.735925807455985</v>
      </c>
    </row>
    <row r="55" spans="1:16" x14ac:dyDescent="0.25">
      <c r="B55" s="9"/>
      <c r="C55" s="10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</row>
    <row r="56" spans="1:16" x14ac:dyDescent="0.25">
      <c r="B56" s="24" t="s">
        <v>57</v>
      </c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</row>
    <row r="57" spans="1:16" s="10" customFormat="1" x14ac:dyDescent="0.25">
      <c r="B57" s="42" t="s">
        <v>25</v>
      </c>
      <c r="C57" s="38"/>
      <c r="D57" s="39" t="s">
        <v>1</v>
      </c>
      <c r="E57" s="39"/>
      <c r="F57" s="39"/>
      <c r="G57" s="39"/>
      <c r="H57" s="39" t="s">
        <v>2</v>
      </c>
      <c r="I57" s="39"/>
      <c r="J57" s="39"/>
      <c r="K57" s="39"/>
      <c r="L57" s="39" t="s">
        <v>0</v>
      </c>
      <c r="M57" s="39"/>
      <c r="N57" s="39"/>
      <c r="O57" s="39"/>
      <c r="P57" s="39" t="s">
        <v>21</v>
      </c>
    </row>
    <row r="58" spans="1:16" x14ac:dyDescent="0.25">
      <c r="B58" s="43" t="s">
        <v>26</v>
      </c>
      <c r="C58" s="40"/>
      <c r="D58" s="41" t="s">
        <v>1</v>
      </c>
      <c r="E58" s="41" t="s">
        <v>2</v>
      </c>
      <c r="F58" s="41" t="s">
        <v>3</v>
      </c>
      <c r="G58" s="41" t="s">
        <v>33</v>
      </c>
      <c r="H58" s="41" t="s">
        <v>1</v>
      </c>
      <c r="I58" s="41" t="s">
        <v>2</v>
      </c>
      <c r="J58" s="41" t="s">
        <v>3</v>
      </c>
      <c r="K58" s="41" t="s">
        <v>33</v>
      </c>
      <c r="L58" s="41" t="s">
        <v>1</v>
      </c>
      <c r="M58" s="41" t="s">
        <v>2</v>
      </c>
      <c r="N58" s="41" t="s">
        <v>0</v>
      </c>
      <c r="O58" s="41" t="s">
        <v>33</v>
      </c>
      <c r="P58" s="41"/>
    </row>
    <row r="59" spans="1:16" s="10" customFormat="1" x14ac:dyDescent="0.25">
      <c r="A59" s="2" t="s">
        <v>71</v>
      </c>
      <c r="B59" s="28" t="s">
        <v>9</v>
      </c>
      <c r="C59" s="44" t="s">
        <v>8</v>
      </c>
      <c r="D59" s="45">
        <v>2.3462504312820003</v>
      </c>
      <c r="E59" s="45">
        <v>0.229283805709</v>
      </c>
      <c r="F59" s="45">
        <v>2.2563374683980002</v>
      </c>
      <c r="G59" s="45">
        <v>0</v>
      </c>
      <c r="H59" s="45">
        <v>11.157529964818</v>
      </c>
      <c r="I59" s="45">
        <v>0.109457128113</v>
      </c>
      <c r="J59" s="45">
        <v>14.794577328296</v>
      </c>
      <c r="K59" s="45">
        <v>0</v>
      </c>
      <c r="L59" s="45">
        <v>1.570322628802</v>
      </c>
      <c r="M59" s="45">
        <v>0</v>
      </c>
      <c r="N59" s="45">
        <v>0</v>
      </c>
      <c r="O59" s="45">
        <v>0</v>
      </c>
      <c r="P59" s="45">
        <v>32.463758755417999</v>
      </c>
    </row>
    <row r="60" spans="1:16" x14ac:dyDescent="0.25">
      <c r="A60" s="2" t="s">
        <v>72</v>
      </c>
      <c r="B60" s="28" t="s">
        <v>10</v>
      </c>
      <c r="C60" s="19" t="s">
        <v>29</v>
      </c>
      <c r="D60" s="45">
        <v>5.1135273816350004</v>
      </c>
      <c r="E60" s="45">
        <v>0</v>
      </c>
      <c r="F60" s="45">
        <v>2.6279732750379998</v>
      </c>
      <c r="G60" s="45">
        <v>0</v>
      </c>
      <c r="H60" s="45">
        <v>10.629233708178001</v>
      </c>
      <c r="I60" s="45">
        <v>2.3337754924999999E-2</v>
      </c>
      <c r="J60" s="45">
        <v>14.734702936211001</v>
      </c>
      <c r="K60" s="45">
        <v>0</v>
      </c>
      <c r="L60" s="45">
        <v>0.64349956396899999</v>
      </c>
      <c r="M60" s="45">
        <v>0</v>
      </c>
      <c r="N60" s="45">
        <v>0</v>
      </c>
      <c r="O60" s="45">
        <v>0</v>
      </c>
      <c r="P60" s="45">
        <v>33.772274619956008</v>
      </c>
    </row>
    <row r="61" spans="1:16" x14ac:dyDescent="0.25">
      <c r="A61" s="2" t="s">
        <v>73</v>
      </c>
      <c r="B61" s="18" t="s">
        <v>11</v>
      </c>
      <c r="C61" s="19" t="s">
        <v>7</v>
      </c>
      <c r="D61" s="45">
        <v>21.116481348224998</v>
      </c>
      <c r="E61" s="45">
        <v>0</v>
      </c>
      <c r="F61" s="45">
        <v>5.0118849334449997</v>
      </c>
      <c r="G61" s="45">
        <v>0</v>
      </c>
      <c r="H61" s="45">
        <v>4.6989577363999997</v>
      </c>
      <c r="I61" s="45">
        <v>0</v>
      </c>
      <c r="J61" s="45">
        <v>4.0966956299259998</v>
      </c>
      <c r="K61" s="45">
        <v>0</v>
      </c>
      <c r="L61" s="45">
        <v>4.5077692614690008</v>
      </c>
      <c r="M61" s="45">
        <v>0</v>
      </c>
      <c r="N61" s="45">
        <v>0</v>
      </c>
      <c r="O61" s="45">
        <v>0</v>
      </c>
      <c r="P61" s="45">
        <v>39.431788909464998</v>
      </c>
    </row>
    <row r="62" spans="1:16" x14ac:dyDescent="0.25">
      <c r="A62" s="2" t="s">
        <v>74</v>
      </c>
      <c r="B62" s="18" t="s">
        <v>12</v>
      </c>
      <c r="C62" s="19" t="s">
        <v>6</v>
      </c>
      <c r="D62" s="45">
        <v>57.410538312614001</v>
      </c>
      <c r="E62" s="45">
        <v>0</v>
      </c>
      <c r="F62" s="45">
        <v>9.9675123903170011</v>
      </c>
      <c r="G62" s="45">
        <v>0.28910974352000002</v>
      </c>
      <c r="H62" s="45">
        <v>1.8038252009410001</v>
      </c>
      <c r="I62" s="45">
        <v>0</v>
      </c>
      <c r="J62" s="45">
        <v>0.91918784920500007</v>
      </c>
      <c r="K62" s="45">
        <v>5.5559900259999996E-2</v>
      </c>
      <c r="L62" s="45">
        <v>8.1964413400789997</v>
      </c>
      <c r="M62" s="45">
        <v>0</v>
      </c>
      <c r="N62" s="45">
        <v>0</v>
      </c>
      <c r="O62" s="45">
        <v>0</v>
      </c>
      <c r="P62" s="45">
        <v>78.642174736936013</v>
      </c>
    </row>
    <row r="63" spans="1:16" x14ac:dyDescent="0.25">
      <c r="B63" s="9"/>
      <c r="C63" s="10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</row>
    <row r="64" spans="1:16" x14ac:dyDescent="0.25">
      <c r="B64" s="3" t="s">
        <v>30</v>
      </c>
    </row>
    <row r="65" spans="2:16" ht="30" customHeight="1" x14ac:dyDescent="0.25">
      <c r="B65" s="51" t="s">
        <v>60</v>
      </c>
      <c r="C65" s="51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</row>
    <row r="66" spans="2:16" x14ac:dyDescent="0.25">
      <c r="B66" s="51" t="s">
        <v>48</v>
      </c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</row>
    <row r="67" spans="2:16" ht="30" customHeight="1" x14ac:dyDescent="0.25">
      <c r="B67" s="54" t="s">
        <v>61</v>
      </c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</row>
    <row r="68" spans="2:16" x14ac:dyDescent="0.25">
      <c r="B68" s="49" t="s">
        <v>43</v>
      </c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</row>
  </sheetData>
  <mergeCells count="4">
    <mergeCell ref="B66:O66"/>
    <mergeCell ref="B68:O68"/>
    <mergeCell ref="B67:P67"/>
    <mergeCell ref="B65:P65"/>
  </mergeCells>
  <printOptions horizontalCentered="1"/>
  <pageMargins left="0.7" right="0.7" top="0.75" bottom="0.75" header="0.3" footer="0.3"/>
  <pageSetup scale="59" orientation="portrait" r:id="rId1"/>
  <headerFooter>
    <oddHeader>&amp;L&amp;"Times New Roman,Italic"&amp;D&amp;R&amp;"Times New Roman,Italic"_x000D_</oddHeader>
    <oddFooter>&amp;R&amp;"Times New Roman,Regular"&amp;10A&amp;8NALYSIS  &amp;10G&amp;8ROUP, &amp;10I&amp;8NC.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Model Results</vt:lpstr>
      <vt:lpstr>F Fuel</vt:lpstr>
      <vt:lpstr>F Co-Opt</vt:lpstr>
      <vt:lpstr>'F Co-Opt'!Print_Area</vt:lpstr>
      <vt:lpstr>'F Fuel'!Print_Area</vt:lpstr>
      <vt:lpstr>'Model Results'!Print_Area</vt:lpstr>
    </vt:vector>
  </TitlesOfParts>
  <Company>Analysis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Llop</dc:creator>
  <cp:lastModifiedBy>Downie, Ned</cp:lastModifiedBy>
  <cp:lastPrinted>2016-08-14T03:27:12Z</cp:lastPrinted>
  <dcterms:created xsi:type="dcterms:W3CDTF">2016-02-18T14:03:09Z</dcterms:created>
  <dcterms:modified xsi:type="dcterms:W3CDTF">2020-09-27T21:44:33Z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{7689AC4E-322D-4874-836C-D809C8CBF287}</vt:lpwstr>
  </property>
</Properties>
</file>