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45" yWindow="150" windowWidth="18915" windowHeight="11985" tabRatio="784"/>
  </bookViews>
  <sheets>
    <sheet name="tech_params_lms" sheetId="25" r:id="rId1"/>
    <sheet name="tech_params_f" sheetId="28" r:id="rId2"/>
    <sheet name="tech_params_w" sheetId="31" r:id="rId3"/>
    <sheet name="tech_params_wg" sheetId="38" r:id="rId4"/>
    <sheet name="tech_params_h" sheetId="33" r:id="rId5"/>
    <sheet name="tech_params_ccf" sheetId="34" r:id="rId6"/>
    <sheet name="tech_params_cch" sheetId="35" r:id="rId7"/>
    <sheet name="2x0 LMS100PA+ " sheetId="20" r:id="rId8"/>
    <sheet name="1x0 5000F5" sheetId="9" r:id="rId9"/>
    <sheet name="12x0 Wartsila 18V50DF" sheetId="29" r:id="rId10"/>
    <sheet name="12x0 Wartsila 18V50SG" sheetId="39" r:id="rId11"/>
    <sheet name="1x0 7HA02" sheetId="32" r:id="rId12"/>
    <sheet name="1x1x1 5000F5 CC Unfired" sheetId="11" r:id="rId13"/>
    <sheet name="1x1x1 8000H CC Unfired " sheetId="24" r:id="rId14"/>
    <sheet name="1x1 5000F5 CC Unfired MECL" sheetId="36" r:id="rId15"/>
    <sheet name="1x1 8000H CC Unfired MECL" sheetId="37" r:id="rId16"/>
  </sheets>
  <definedNames>
    <definedName name="_xlnm.Print_Area" localSheetId="9">'12x0 Wartsila 18V50DF'!$B$2:$I$36</definedName>
    <definedName name="_xlnm.Print_Area" localSheetId="10">'12x0 Wartsila 18V50SG'!$B$2:$I$36</definedName>
    <definedName name="_xlnm.Print_Area" localSheetId="8">'1x0 5000F5'!$B$2:$I$37</definedName>
    <definedName name="_xlnm.Print_Area" localSheetId="11">'1x0 7HA02'!$B$2:$I$37</definedName>
    <definedName name="_xlnm.Print_Area" localSheetId="14">'1x1 5000F5 CC Unfired MECL'!$B$2:$I$16</definedName>
    <definedName name="_xlnm.Print_Area" localSheetId="15">'1x1 8000H CC Unfired MECL'!$B$2:$I$16</definedName>
    <definedName name="_xlnm.Print_Area" localSheetId="12">'1x1x1 5000F5 CC Unfired'!$B$2:$I$36</definedName>
    <definedName name="_xlnm.Print_Area" localSheetId="13">'1x1x1 8000H CC Unfired '!$B$2:$I$36</definedName>
    <definedName name="_xlnm.Print_Area" localSheetId="7">'2x0 LMS100PA+ '!$B$2:$I$36</definedName>
  </definedNames>
  <calcPr calcId="145621" calcMode="manual"/>
</workbook>
</file>

<file path=xl/calcChain.xml><?xml version="1.0" encoding="utf-8"?>
<calcChain xmlns="http://schemas.openxmlformats.org/spreadsheetml/2006/main">
  <c r="W7" i="38" l="1"/>
  <c r="V7" i="38"/>
  <c r="U7" i="38"/>
  <c r="T7" i="38"/>
  <c r="S7" i="38"/>
  <c r="R7" i="38"/>
  <c r="Q7" i="38"/>
  <c r="P7" i="38"/>
  <c r="O7" i="38"/>
  <c r="N7" i="38"/>
  <c r="M7" i="38"/>
  <c r="L7" i="38"/>
  <c r="K7" i="38"/>
  <c r="I7" i="38"/>
  <c r="H7" i="38"/>
  <c r="G7" i="38"/>
  <c r="F7" i="38"/>
  <c r="E7" i="38"/>
  <c r="D7" i="38"/>
  <c r="C7" i="38"/>
  <c r="W6" i="38"/>
  <c r="V6" i="38"/>
  <c r="U6" i="38"/>
  <c r="T6" i="38"/>
  <c r="S6" i="38"/>
  <c r="R6" i="38"/>
  <c r="Q6" i="38"/>
  <c r="P6" i="38"/>
  <c r="O6" i="38"/>
  <c r="N6" i="38"/>
  <c r="M6" i="38"/>
  <c r="L6" i="38"/>
  <c r="K6" i="38"/>
  <c r="I6" i="38"/>
  <c r="H6" i="38"/>
  <c r="G6" i="38"/>
  <c r="F6" i="38"/>
  <c r="E6" i="38"/>
  <c r="D6" i="38"/>
  <c r="C6" i="38"/>
  <c r="W5" i="38"/>
  <c r="V5" i="38"/>
  <c r="U5" i="38"/>
  <c r="T5" i="38"/>
  <c r="S5" i="38"/>
  <c r="R5" i="38"/>
  <c r="Q5" i="38"/>
  <c r="P5" i="38"/>
  <c r="O5" i="38"/>
  <c r="N5" i="38"/>
  <c r="M5" i="38"/>
  <c r="L5" i="38"/>
  <c r="K5" i="38"/>
  <c r="I5" i="38"/>
  <c r="H5" i="38"/>
  <c r="G5" i="38"/>
  <c r="F5" i="38"/>
  <c r="E5" i="38"/>
  <c r="D5" i="38"/>
  <c r="C5" i="38"/>
  <c r="W4" i="38"/>
  <c r="V4" i="38"/>
  <c r="U4" i="38"/>
  <c r="T4" i="38"/>
  <c r="S4" i="38"/>
  <c r="R4" i="38"/>
  <c r="Q4" i="38"/>
  <c r="P4" i="38"/>
  <c r="O4" i="38"/>
  <c r="N4" i="38"/>
  <c r="M4" i="38"/>
  <c r="L4" i="38"/>
  <c r="K4" i="38"/>
  <c r="I4" i="38"/>
  <c r="H4" i="38"/>
  <c r="G4" i="38"/>
  <c r="F4" i="38"/>
  <c r="E4" i="38"/>
  <c r="D4" i="38"/>
  <c r="C4" i="38"/>
  <c r="W3" i="38"/>
  <c r="V3" i="38"/>
  <c r="U3" i="38"/>
  <c r="T3" i="38"/>
  <c r="S3" i="38"/>
  <c r="R3" i="38"/>
  <c r="Q3" i="38"/>
  <c r="P3" i="38"/>
  <c r="O3" i="38"/>
  <c r="N3" i="38"/>
  <c r="M3" i="38"/>
  <c r="L3" i="38"/>
  <c r="K3" i="38"/>
  <c r="I3" i="38"/>
  <c r="H3" i="38"/>
  <c r="G3" i="38"/>
  <c r="F3" i="38"/>
  <c r="E3" i="38"/>
  <c r="D3" i="38"/>
  <c r="C3" i="38"/>
  <c r="W2" i="38"/>
  <c r="V2" i="38"/>
  <c r="U2" i="38"/>
  <c r="T2" i="38"/>
  <c r="S2" i="38"/>
  <c r="R2" i="38"/>
  <c r="Q2" i="38"/>
  <c r="P2" i="38"/>
  <c r="O2" i="38"/>
  <c r="N2" i="38"/>
  <c r="M2" i="38"/>
  <c r="L2" i="38"/>
  <c r="K2" i="38"/>
  <c r="I2" i="38"/>
  <c r="H2" i="38"/>
  <c r="G2" i="38"/>
  <c r="F2" i="38"/>
  <c r="E2" i="38"/>
  <c r="D2" i="38"/>
  <c r="C2" i="38"/>
  <c r="AA7" i="35" l="1"/>
  <c r="Z7" i="35"/>
  <c r="Y7" i="35"/>
  <c r="X7" i="35"/>
  <c r="AA6" i="35"/>
  <c r="Z6" i="35"/>
  <c r="Y6" i="35"/>
  <c r="X6" i="35"/>
  <c r="AA5" i="35"/>
  <c r="Z5" i="35"/>
  <c r="Y5" i="35"/>
  <c r="X5" i="35"/>
  <c r="AA4" i="35"/>
  <c r="Z4" i="35"/>
  <c r="Y4" i="35"/>
  <c r="X4" i="35"/>
  <c r="AA3" i="35"/>
  <c r="Z3" i="35"/>
  <c r="Y3" i="35"/>
  <c r="X3" i="35"/>
  <c r="AA2" i="35"/>
  <c r="Z2" i="35"/>
  <c r="Y2" i="35"/>
  <c r="X2" i="35"/>
  <c r="AA7" i="34"/>
  <c r="Z7" i="34"/>
  <c r="Y7" i="34"/>
  <c r="X7" i="34"/>
  <c r="AA6" i="34"/>
  <c r="Z6" i="34"/>
  <c r="Y6" i="34"/>
  <c r="X6" i="34"/>
  <c r="AA5" i="34"/>
  <c r="Z5" i="34"/>
  <c r="Y5" i="34"/>
  <c r="X5" i="34"/>
  <c r="AA4" i="34"/>
  <c r="Z4" i="34"/>
  <c r="Y4" i="34"/>
  <c r="X4" i="34"/>
  <c r="AA3" i="34"/>
  <c r="Z3" i="34"/>
  <c r="Y3" i="34"/>
  <c r="X3" i="34"/>
  <c r="AA2" i="34"/>
  <c r="Z2" i="34"/>
  <c r="Y2" i="34"/>
  <c r="X2" i="34"/>
  <c r="W7" i="35" l="1"/>
  <c r="V7" i="35"/>
  <c r="U7" i="35"/>
  <c r="T7" i="35"/>
  <c r="S7" i="35"/>
  <c r="R7" i="35"/>
  <c r="Q7" i="35"/>
  <c r="P7" i="35"/>
  <c r="O7" i="35"/>
  <c r="N7" i="35"/>
  <c r="M7" i="35"/>
  <c r="L7" i="35"/>
  <c r="K7" i="35"/>
  <c r="J7" i="35"/>
  <c r="I7" i="35"/>
  <c r="H7" i="35"/>
  <c r="G7" i="35"/>
  <c r="F7" i="35"/>
  <c r="E7" i="35"/>
  <c r="D7" i="35"/>
  <c r="C7" i="35"/>
  <c r="W6" i="35"/>
  <c r="V6" i="35"/>
  <c r="U6" i="35"/>
  <c r="T6" i="35"/>
  <c r="S6" i="35"/>
  <c r="R6" i="35"/>
  <c r="Q6" i="35"/>
  <c r="P6" i="35"/>
  <c r="O6" i="35"/>
  <c r="N6" i="35"/>
  <c r="M6" i="35"/>
  <c r="L6" i="35"/>
  <c r="K6" i="35"/>
  <c r="J6" i="35"/>
  <c r="I6" i="35"/>
  <c r="H6" i="35"/>
  <c r="G6" i="35"/>
  <c r="F6" i="35"/>
  <c r="E6" i="35"/>
  <c r="D6" i="35"/>
  <c r="C6" i="35"/>
  <c r="W5" i="35"/>
  <c r="V5" i="35"/>
  <c r="U5" i="35"/>
  <c r="T5" i="35"/>
  <c r="S5" i="35"/>
  <c r="R5" i="35"/>
  <c r="Q5" i="35"/>
  <c r="P5" i="35"/>
  <c r="O5" i="35"/>
  <c r="N5" i="35"/>
  <c r="M5" i="35"/>
  <c r="L5" i="35"/>
  <c r="K5" i="35"/>
  <c r="J5" i="35"/>
  <c r="I5" i="35"/>
  <c r="H5" i="35"/>
  <c r="G5" i="35"/>
  <c r="F5" i="35"/>
  <c r="E5" i="35"/>
  <c r="D5" i="35"/>
  <c r="C5" i="35"/>
  <c r="W4" i="35"/>
  <c r="V4" i="35"/>
  <c r="U4" i="35"/>
  <c r="T4" i="35"/>
  <c r="S4" i="35"/>
  <c r="R4" i="35"/>
  <c r="Q4" i="35"/>
  <c r="P4" i="35"/>
  <c r="O4" i="35"/>
  <c r="N4" i="35"/>
  <c r="M4" i="35"/>
  <c r="L4" i="35"/>
  <c r="K4" i="35"/>
  <c r="J4" i="35"/>
  <c r="I4" i="35"/>
  <c r="H4" i="35"/>
  <c r="G4" i="35"/>
  <c r="F4" i="35"/>
  <c r="E4" i="35"/>
  <c r="D4" i="35"/>
  <c r="C4" i="35"/>
  <c r="W3" i="35"/>
  <c r="V3" i="35"/>
  <c r="U3" i="35"/>
  <c r="T3" i="35"/>
  <c r="S3" i="35"/>
  <c r="R3" i="35"/>
  <c r="Q3" i="35"/>
  <c r="P3" i="35"/>
  <c r="O3" i="35"/>
  <c r="N3" i="35"/>
  <c r="M3" i="35"/>
  <c r="L3" i="35"/>
  <c r="K3" i="35"/>
  <c r="J3" i="35"/>
  <c r="I3" i="35"/>
  <c r="H3" i="35"/>
  <c r="G3" i="35"/>
  <c r="F3" i="35"/>
  <c r="E3" i="35"/>
  <c r="D3" i="35"/>
  <c r="C3" i="35"/>
  <c r="W2" i="35"/>
  <c r="V2" i="35"/>
  <c r="U2" i="35"/>
  <c r="T2" i="35"/>
  <c r="S2" i="35"/>
  <c r="R2" i="35"/>
  <c r="Q2" i="35"/>
  <c r="P2" i="35"/>
  <c r="O2" i="35"/>
  <c r="N2" i="35"/>
  <c r="M2" i="35"/>
  <c r="L2" i="35"/>
  <c r="K2" i="35"/>
  <c r="J2" i="35"/>
  <c r="I2" i="35"/>
  <c r="H2" i="35"/>
  <c r="G2" i="35"/>
  <c r="F2" i="35"/>
  <c r="E2" i="35"/>
  <c r="D2" i="35"/>
  <c r="C2" i="35"/>
  <c r="J7" i="34"/>
  <c r="J6" i="34"/>
  <c r="J5" i="34"/>
  <c r="J4" i="34"/>
  <c r="J3" i="34"/>
  <c r="J2" i="34"/>
  <c r="W7" i="34"/>
  <c r="V7" i="34"/>
  <c r="U7" i="34"/>
  <c r="T7" i="34"/>
  <c r="S7" i="34"/>
  <c r="R7" i="34"/>
  <c r="Q7" i="34"/>
  <c r="P7" i="34"/>
  <c r="O7" i="34"/>
  <c r="N7" i="34"/>
  <c r="M7" i="34"/>
  <c r="L7" i="34"/>
  <c r="K7" i="34"/>
  <c r="I7" i="34"/>
  <c r="H7" i="34"/>
  <c r="G7" i="34"/>
  <c r="F7" i="34"/>
  <c r="E7" i="34"/>
  <c r="D7" i="34"/>
  <c r="C7" i="34"/>
  <c r="W6" i="34"/>
  <c r="V6" i="34"/>
  <c r="U6" i="34"/>
  <c r="T6" i="34"/>
  <c r="S6" i="34"/>
  <c r="R6" i="34"/>
  <c r="Q6" i="34"/>
  <c r="P6" i="34"/>
  <c r="O6" i="34"/>
  <c r="N6" i="34"/>
  <c r="M6" i="34"/>
  <c r="L6" i="34"/>
  <c r="K6" i="34"/>
  <c r="I6" i="34"/>
  <c r="H6" i="34"/>
  <c r="G6" i="34"/>
  <c r="F6" i="34"/>
  <c r="E6" i="34"/>
  <c r="D6" i="34"/>
  <c r="C6" i="34"/>
  <c r="W5" i="34"/>
  <c r="V5" i="34"/>
  <c r="U5" i="34"/>
  <c r="T5" i="34"/>
  <c r="S5" i="34"/>
  <c r="R5" i="34"/>
  <c r="Q5" i="34"/>
  <c r="P5" i="34"/>
  <c r="O5" i="34"/>
  <c r="N5" i="34"/>
  <c r="M5" i="34"/>
  <c r="L5" i="34"/>
  <c r="K5" i="34"/>
  <c r="I5" i="34"/>
  <c r="H5" i="34"/>
  <c r="G5" i="34"/>
  <c r="F5" i="34"/>
  <c r="E5" i="34"/>
  <c r="D5" i="34"/>
  <c r="C5" i="34"/>
  <c r="W4" i="34"/>
  <c r="V4" i="34"/>
  <c r="U4" i="34"/>
  <c r="T4" i="34"/>
  <c r="S4" i="34"/>
  <c r="R4" i="34"/>
  <c r="Q4" i="34"/>
  <c r="P4" i="34"/>
  <c r="O4" i="34"/>
  <c r="N4" i="34"/>
  <c r="M4" i="34"/>
  <c r="L4" i="34"/>
  <c r="K4" i="34"/>
  <c r="I4" i="34"/>
  <c r="H4" i="34"/>
  <c r="G4" i="34"/>
  <c r="F4" i="34"/>
  <c r="E4" i="34"/>
  <c r="D4" i="34"/>
  <c r="C4" i="34"/>
  <c r="W3" i="34"/>
  <c r="V3" i="34"/>
  <c r="U3" i="34"/>
  <c r="T3" i="34"/>
  <c r="S3" i="34"/>
  <c r="R3" i="34"/>
  <c r="Q3" i="34"/>
  <c r="P3" i="34"/>
  <c r="O3" i="34"/>
  <c r="N3" i="34"/>
  <c r="M3" i="34"/>
  <c r="L3" i="34"/>
  <c r="K3" i="34"/>
  <c r="I3" i="34"/>
  <c r="H3" i="34"/>
  <c r="G3" i="34"/>
  <c r="F3" i="34"/>
  <c r="E3" i="34"/>
  <c r="D3" i="34"/>
  <c r="C3" i="34"/>
  <c r="W2" i="34"/>
  <c r="V2" i="34"/>
  <c r="U2" i="34"/>
  <c r="T2" i="34"/>
  <c r="S2" i="34"/>
  <c r="R2" i="34"/>
  <c r="Q2" i="34"/>
  <c r="P2" i="34"/>
  <c r="O2" i="34"/>
  <c r="N2" i="34"/>
  <c r="M2" i="34"/>
  <c r="L2" i="34"/>
  <c r="K2" i="34"/>
  <c r="I2" i="34"/>
  <c r="H2" i="34"/>
  <c r="G2" i="34"/>
  <c r="F2" i="34"/>
  <c r="E2" i="34"/>
  <c r="D2" i="34"/>
  <c r="C2" i="34"/>
  <c r="W7" i="33" l="1"/>
  <c r="V7" i="33"/>
  <c r="U7" i="33"/>
  <c r="T7" i="33"/>
  <c r="S7" i="33"/>
  <c r="R7" i="33"/>
  <c r="Q7" i="33"/>
  <c r="P7" i="33"/>
  <c r="O7" i="33"/>
  <c r="N7" i="33"/>
  <c r="M7" i="33"/>
  <c r="L7" i="33"/>
  <c r="K7" i="33"/>
  <c r="J7" i="33"/>
  <c r="I7" i="33"/>
  <c r="H7" i="33"/>
  <c r="G7" i="33"/>
  <c r="F7" i="33"/>
  <c r="E7" i="33"/>
  <c r="D7" i="33"/>
  <c r="C7" i="33"/>
  <c r="W6" i="33"/>
  <c r="V6" i="33"/>
  <c r="U6" i="33"/>
  <c r="T6" i="33"/>
  <c r="S6" i="33"/>
  <c r="R6" i="33"/>
  <c r="Q6" i="33"/>
  <c r="P6" i="33"/>
  <c r="O6" i="33"/>
  <c r="N6" i="33"/>
  <c r="M6" i="33"/>
  <c r="L6" i="33"/>
  <c r="K6" i="33"/>
  <c r="J6" i="33"/>
  <c r="I6" i="33"/>
  <c r="H6" i="33"/>
  <c r="G6" i="33"/>
  <c r="F6" i="33"/>
  <c r="E6" i="33"/>
  <c r="D6" i="33"/>
  <c r="C6" i="33"/>
  <c r="W5" i="33"/>
  <c r="V5" i="33"/>
  <c r="U5" i="33"/>
  <c r="T5" i="33"/>
  <c r="S5" i="33"/>
  <c r="R5" i="33"/>
  <c r="Q5" i="33"/>
  <c r="P5" i="33"/>
  <c r="O5" i="33"/>
  <c r="N5" i="33"/>
  <c r="M5" i="33"/>
  <c r="L5" i="33"/>
  <c r="K5" i="33"/>
  <c r="J5" i="33"/>
  <c r="I5" i="33"/>
  <c r="H5" i="33"/>
  <c r="G5" i="33"/>
  <c r="F5" i="33"/>
  <c r="E5" i="33"/>
  <c r="D5" i="33"/>
  <c r="C5" i="33"/>
  <c r="W4" i="33"/>
  <c r="V4" i="33"/>
  <c r="U4" i="33"/>
  <c r="T4" i="33"/>
  <c r="S4" i="33"/>
  <c r="R4" i="33"/>
  <c r="Q4" i="33"/>
  <c r="P4" i="33"/>
  <c r="O4" i="33"/>
  <c r="N4" i="33"/>
  <c r="M4" i="33"/>
  <c r="L4" i="33"/>
  <c r="K4" i="33"/>
  <c r="J4" i="33"/>
  <c r="I4" i="33"/>
  <c r="H4" i="33"/>
  <c r="G4" i="33"/>
  <c r="F4" i="33"/>
  <c r="E4" i="33"/>
  <c r="D4" i="33"/>
  <c r="C4" i="33"/>
  <c r="W3" i="33"/>
  <c r="V3" i="33"/>
  <c r="U3" i="33"/>
  <c r="T3" i="33"/>
  <c r="S3" i="33"/>
  <c r="R3" i="33"/>
  <c r="Q3" i="33"/>
  <c r="P3" i="33"/>
  <c r="O3" i="33"/>
  <c r="N3" i="33"/>
  <c r="M3" i="33"/>
  <c r="L3" i="33"/>
  <c r="K3" i="33"/>
  <c r="J3" i="33"/>
  <c r="I3" i="33"/>
  <c r="H3" i="33"/>
  <c r="G3" i="33"/>
  <c r="F3" i="33"/>
  <c r="E3" i="33"/>
  <c r="D3" i="33"/>
  <c r="C3" i="33"/>
  <c r="W2" i="33"/>
  <c r="V2" i="33"/>
  <c r="U2" i="33"/>
  <c r="T2" i="33"/>
  <c r="S2" i="33"/>
  <c r="R2" i="33"/>
  <c r="Q2" i="33"/>
  <c r="P2" i="33"/>
  <c r="O2" i="33"/>
  <c r="N2" i="33"/>
  <c r="M2" i="33"/>
  <c r="L2" i="33"/>
  <c r="K2" i="33"/>
  <c r="J2" i="33"/>
  <c r="I2" i="33"/>
  <c r="H2" i="33"/>
  <c r="G2" i="33"/>
  <c r="F2" i="33"/>
  <c r="E2" i="33"/>
  <c r="D2" i="33"/>
  <c r="C2" i="33"/>
  <c r="W7" i="31" l="1"/>
  <c r="V7" i="31"/>
  <c r="U7" i="31"/>
  <c r="T7" i="31"/>
  <c r="S7" i="31"/>
  <c r="R7" i="31"/>
  <c r="Q7" i="31"/>
  <c r="P7" i="31"/>
  <c r="O7" i="31"/>
  <c r="N7" i="31"/>
  <c r="M7" i="31"/>
  <c r="L7" i="31"/>
  <c r="K7" i="31"/>
  <c r="I7" i="31"/>
  <c r="H7" i="31"/>
  <c r="G7" i="31"/>
  <c r="F7" i="31"/>
  <c r="E7" i="31"/>
  <c r="D7" i="31"/>
  <c r="C7" i="31"/>
  <c r="W6" i="31"/>
  <c r="V6" i="31"/>
  <c r="U6" i="31"/>
  <c r="T6" i="31"/>
  <c r="S6" i="31"/>
  <c r="R6" i="31"/>
  <c r="Q6" i="31"/>
  <c r="P6" i="31"/>
  <c r="O6" i="31"/>
  <c r="N6" i="31"/>
  <c r="M6" i="31"/>
  <c r="L6" i="31"/>
  <c r="K6" i="31"/>
  <c r="I6" i="31"/>
  <c r="H6" i="31"/>
  <c r="G6" i="31"/>
  <c r="F6" i="31"/>
  <c r="E6" i="31"/>
  <c r="D6" i="31"/>
  <c r="C6" i="31"/>
  <c r="W5" i="31"/>
  <c r="V5" i="31"/>
  <c r="U5" i="31"/>
  <c r="T5" i="31"/>
  <c r="S5" i="31"/>
  <c r="R5" i="31"/>
  <c r="Q5" i="31"/>
  <c r="P5" i="31"/>
  <c r="O5" i="31"/>
  <c r="N5" i="31"/>
  <c r="M5" i="31"/>
  <c r="L5" i="31"/>
  <c r="K5" i="31"/>
  <c r="I5" i="31"/>
  <c r="H5" i="31"/>
  <c r="G5" i="31"/>
  <c r="F5" i="31"/>
  <c r="E5" i="31"/>
  <c r="D5" i="31"/>
  <c r="C5" i="31"/>
  <c r="W4" i="31"/>
  <c r="V4" i="31"/>
  <c r="U4" i="31"/>
  <c r="T4" i="31"/>
  <c r="S4" i="31"/>
  <c r="R4" i="31"/>
  <c r="Q4" i="31"/>
  <c r="P4" i="31"/>
  <c r="O4" i="31"/>
  <c r="N4" i="31"/>
  <c r="M4" i="31"/>
  <c r="L4" i="31"/>
  <c r="K4" i="31"/>
  <c r="I4" i="31"/>
  <c r="H4" i="31"/>
  <c r="G4" i="31"/>
  <c r="F4" i="31"/>
  <c r="E4" i="31"/>
  <c r="D4" i="31"/>
  <c r="C4" i="31"/>
  <c r="W3" i="31"/>
  <c r="V3" i="31"/>
  <c r="U3" i="31"/>
  <c r="T3" i="31"/>
  <c r="S3" i="31"/>
  <c r="R3" i="31"/>
  <c r="Q3" i="31"/>
  <c r="P3" i="31"/>
  <c r="O3" i="31"/>
  <c r="N3" i="31"/>
  <c r="M3" i="31"/>
  <c r="L3" i="31"/>
  <c r="K3" i="31"/>
  <c r="I3" i="31"/>
  <c r="H3" i="31"/>
  <c r="G3" i="31"/>
  <c r="F3" i="31"/>
  <c r="E3" i="31"/>
  <c r="D3" i="31"/>
  <c r="C3" i="31"/>
  <c r="W2" i="31"/>
  <c r="V2" i="31"/>
  <c r="U2" i="31"/>
  <c r="T2" i="31"/>
  <c r="S2" i="31"/>
  <c r="R2" i="31"/>
  <c r="Q2" i="31"/>
  <c r="P2" i="31"/>
  <c r="O2" i="31"/>
  <c r="N2" i="31"/>
  <c r="M2" i="31"/>
  <c r="L2" i="31"/>
  <c r="K2" i="31"/>
  <c r="I2" i="31"/>
  <c r="H2" i="31"/>
  <c r="G2" i="31"/>
  <c r="F2" i="31"/>
  <c r="E2" i="31"/>
  <c r="D2" i="31"/>
  <c r="C2" i="31"/>
  <c r="W4" i="28" l="1"/>
  <c r="V4" i="28"/>
  <c r="U4" i="28"/>
  <c r="T4" i="28"/>
  <c r="S4" i="28"/>
  <c r="R4" i="28"/>
  <c r="Q4" i="28"/>
  <c r="P4" i="28"/>
  <c r="O4" i="28"/>
  <c r="N4" i="28"/>
  <c r="M4" i="28"/>
  <c r="L4" i="28"/>
  <c r="K4" i="28"/>
  <c r="J4" i="28"/>
  <c r="I4" i="28"/>
  <c r="H4" i="28"/>
  <c r="G4" i="28"/>
  <c r="F4" i="28"/>
  <c r="E4" i="28"/>
  <c r="D4" i="28"/>
  <c r="C4" i="28"/>
  <c r="W4" i="25"/>
  <c r="V4" i="25"/>
  <c r="U4" i="25"/>
  <c r="T4" i="25"/>
  <c r="S4" i="25"/>
  <c r="R4" i="25"/>
  <c r="Q4" i="25"/>
  <c r="P4" i="25"/>
  <c r="O4" i="25"/>
  <c r="N4" i="25"/>
  <c r="M4" i="25"/>
  <c r="L4" i="25"/>
  <c r="K4" i="25"/>
  <c r="I4" i="25"/>
  <c r="H4" i="25"/>
  <c r="G4" i="25"/>
  <c r="F4" i="25"/>
  <c r="E4" i="25"/>
  <c r="D4" i="25"/>
  <c r="C4" i="25"/>
  <c r="L2" i="25" l="1"/>
  <c r="K2" i="25"/>
  <c r="M2" i="25"/>
  <c r="N2" i="25"/>
  <c r="O2" i="25"/>
  <c r="P2" i="25"/>
  <c r="H7" i="28" l="1"/>
  <c r="H6" i="28"/>
  <c r="H5" i="28"/>
  <c r="H3" i="28"/>
  <c r="H2" i="28"/>
  <c r="G7" i="28"/>
  <c r="G6" i="28"/>
  <c r="G5" i="28"/>
  <c r="G3" i="28"/>
  <c r="G2" i="28"/>
  <c r="D7" i="28"/>
  <c r="D6" i="28"/>
  <c r="D5" i="28"/>
  <c r="D3" i="28"/>
  <c r="D2" i="28"/>
  <c r="C7" i="28"/>
  <c r="C6" i="28"/>
  <c r="C5" i="28"/>
  <c r="C3" i="28"/>
  <c r="C2" i="28"/>
  <c r="V7" i="28"/>
  <c r="U7" i="28"/>
  <c r="T7" i="28"/>
  <c r="S7" i="28"/>
  <c r="R7" i="28"/>
  <c r="Q7" i="28"/>
  <c r="P7" i="28"/>
  <c r="O7" i="28"/>
  <c r="N7" i="28"/>
  <c r="M7" i="28"/>
  <c r="L7" i="28"/>
  <c r="K7" i="28"/>
  <c r="V6" i="28"/>
  <c r="U6" i="28"/>
  <c r="T6" i="28"/>
  <c r="S6" i="28"/>
  <c r="R6" i="28"/>
  <c r="Q6" i="28"/>
  <c r="P6" i="28"/>
  <c r="O6" i="28"/>
  <c r="N6" i="28"/>
  <c r="M6" i="28"/>
  <c r="L6" i="28"/>
  <c r="K6" i="28"/>
  <c r="V5" i="28"/>
  <c r="U5" i="28"/>
  <c r="T5" i="28"/>
  <c r="S5" i="28"/>
  <c r="R5" i="28"/>
  <c r="Q5" i="28"/>
  <c r="P5" i="28"/>
  <c r="O5" i="28"/>
  <c r="N5" i="28"/>
  <c r="M5" i="28"/>
  <c r="L5" i="28"/>
  <c r="K5" i="28"/>
  <c r="V3" i="28"/>
  <c r="U3" i="28"/>
  <c r="T3" i="28"/>
  <c r="S3" i="28"/>
  <c r="R3" i="28"/>
  <c r="Q3" i="28"/>
  <c r="P3" i="28"/>
  <c r="O3" i="28"/>
  <c r="N3" i="28"/>
  <c r="M3" i="28"/>
  <c r="L3" i="28"/>
  <c r="K3" i="28"/>
  <c r="V2" i="28"/>
  <c r="U2" i="28"/>
  <c r="T2" i="28"/>
  <c r="S2" i="28"/>
  <c r="R2" i="28"/>
  <c r="Q2" i="28"/>
  <c r="P2" i="28"/>
  <c r="O2" i="28"/>
  <c r="N2" i="28"/>
  <c r="M2" i="28"/>
  <c r="L2" i="28"/>
  <c r="K2" i="28"/>
  <c r="W7" i="28" l="1"/>
  <c r="W6" i="28"/>
  <c r="W5" i="28"/>
  <c r="W3" i="28"/>
  <c r="W2" i="28"/>
  <c r="W7" i="25"/>
  <c r="W6" i="25"/>
  <c r="W5" i="25"/>
  <c r="W3" i="25"/>
  <c r="W2" i="25"/>
  <c r="J7" i="28" l="1"/>
  <c r="J6" i="28"/>
  <c r="J5" i="28"/>
  <c r="J2" i="28"/>
  <c r="J3" i="28"/>
  <c r="I7" i="28"/>
  <c r="F7" i="28"/>
  <c r="E7" i="28"/>
  <c r="I6" i="28"/>
  <c r="F6" i="28"/>
  <c r="E6" i="28"/>
  <c r="I5" i="28"/>
  <c r="F5" i="28"/>
  <c r="E5" i="28"/>
  <c r="I3" i="28"/>
  <c r="F3" i="28"/>
  <c r="E3" i="28"/>
  <c r="I2" i="28"/>
  <c r="F2" i="28"/>
  <c r="E2" i="28"/>
  <c r="V7" i="25"/>
  <c r="U7" i="25"/>
  <c r="T7" i="25"/>
  <c r="V6" i="25"/>
  <c r="U6" i="25"/>
  <c r="T6" i="25"/>
  <c r="V5" i="25"/>
  <c r="U5" i="25"/>
  <c r="T5" i="25"/>
  <c r="V3" i="25"/>
  <c r="U3" i="25"/>
  <c r="T3" i="25"/>
  <c r="V2" i="25"/>
  <c r="U2" i="25"/>
  <c r="T2" i="25"/>
  <c r="S7" i="25"/>
  <c r="S6" i="25"/>
  <c r="S5" i="25"/>
  <c r="S3" i="25"/>
  <c r="S2" i="25"/>
  <c r="R7" i="25"/>
  <c r="R6" i="25"/>
  <c r="R5" i="25"/>
  <c r="R3" i="25"/>
  <c r="R2" i="25"/>
  <c r="Q7" i="25"/>
  <c r="Q6" i="25"/>
  <c r="Q5" i="25"/>
  <c r="Q3" i="25"/>
  <c r="Q2" i="25"/>
  <c r="P7" i="25"/>
  <c r="P6" i="25"/>
  <c r="P5" i="25"/>
  <c r="P3" i="25"/>
  <c r="O7" i="25"/>
  <c r="O6" i="25"/>
  <c r="O5" i="25"/>
  <c r="O3" i="25"/>
  <c r="N7" i="25"/>
  <c r="N6" i="25"/>
  <c r="N5" i="25"/>
  <c r="N3" i="25"/>
  <c r="M7" i="25"/>
  <c r="M6" i="25"/>
  <c r="M5" i="25"/>
  <c r="M3" i="25"/>
  <c r="L7" i="25"/>
  <c r="L6" i="25"/>
  <c r="L5" i="25"/>
  <c r="L3" i="25"/>
  <c r="K7" i="25"/>
  <c r="K6" i="25"/>
  <c r="K5" i="25"/>
  <c r="K3" i="25"/>
  <c r="I7" i="25"/>
  <c r="I6" i="25"/>
  <c r="I5" i="25"/>
  <c r="I3" i="25"/>
  <c r="I2" i="25"/>
  <c r="D7" i="25"/>
  <c r="D6" i="25"/>
  <c r="D5" i="25"/>
  <c r="D3" i="25"/>
  <c r="D2" i="25"/>
  <c r="C7" i="25"/>
  <c r="C6" i="25"/>
  <c r="C5" i="25"/>
  <c r="C3" i="25"/>
  <c r="C2" i="25"/>
  <c r="F7" i="25"/>
  <c r="F6" i="25"/>
  <c r="F5" i="25"/>
  <c r="F3" i="25"/>
  <c r="F2" i="25"/>
  <c r="E7" i="25"/>
  <c r="E6" i="25"/>
  <c r="E5" i="25"/>
  <c r="E3" i="25"/>
  <c r="E2" i="25"/>
  <c r="H7" i="25"/>
  <c r="H6" i="25"/>
  <c r="H5" i="25"/>
  <c r="H3" i="25"/>
  <c r="H2" i="25"/>
  <c r="G7" i="25"/>
  <c r="G6" i="25"/>
  <c r="G5" i="25"/>
  <c r="G3" i="25"/>
  <c r="G2" i="25"/>
</calcChain>
</file>

<file path=xl/sharedStrings.xml><?xml version="1.0" encoding="utf-8"?>
<sst xmlns="http://schemas.openxmlformats.org/spreadsheetml/2006/main" count="856" uniqueCount="231">
  <si>
    <t>Item</t>
  </si>
  <si>
    <t>Units</t>
  </si>
  <si>
    <t>DMNC Winter</t>
  </si>
  <si>
    <t>MW</t>
  </si>
  <si>
    <t>DMNC ICAP</t>
  </si>
  <si>
    <t>Net Plant Capacity - Summer</t>
  </si>
  <si>
    <t>Net Plant Capacity - Winter</t>
  </si>
  <si>
    <t>DMNC Summer</t>
  </si>
  <si>
    <t>K - Long Island</t>
  </si>
  <si>
    <t>F - Capital</t>
  </si>
  <si>
    <t>C - Central</t>
  </si>
  <si>
    <t>Variable Cost per Start</t>
  </si>
  <si>
    <t>Fuel Required per Start</t>
  </si>
  <si>
    <t>EFORd outage rate</t>
  </si>
  <si>
    <t>MMBtu/Start</t>
  </si>
  <si>
    <t>$/Start</t>
  </si>
  <si>
    <t>$/MWh</t>
  </si>
  <si>
    <t>Yes/No</t>
  </si>
  <si>
    <t>Can startup in time for 10-minute non-spinning reserve?</t>
  </si>
  <si>
    <t>Btu/kWh</t>
  </si>
  <si>
    <t>%</t>
  </si>
  <si>
    <t xml:space="preserve">J - NYC
</t>
  </si>
  <si>
    <t>Performance Values (per unit)</t>
  </si>
  <si>
    <t>Net Plant Capacity</t>
  </si>
  <si>
    <t>Net Plant Heat Rate (HHV basis)</t>
  </si>
  <si>
    <t>Net Plant Heat Rate - Summer</t>
  </si>
  <si>
    <t>Net Plant Heat Rate - Winter</t>
  </si>
  <si>
    <t>Net Plant Heat Rate - DMNC Summer</t>
  </si>
  <si>
    <t>Net Plant Heat Rate - DMNC Winter</t>
  </si>
  <si>
    <t>Net Plant Heat Rate - DMNC ICAP</t>
  </si>
  <si>
    <t>lb/hr</t>
  </si>
  <si>
    <t>ULSD Emission Rates - Winter</t>
  </si>
  <si>
    <t>Natural Gas Emission Rates - Summer</t>
  </si>
  <si>
    <t>Natural Gas Emission Rates - Winter</t>
  </si>
  <si>
    <t xml:space="preserve"> Fixed and Variable O&amp;M Costs (per unit)</t>
  </si>
  <si>
    <t>Other Performance Values (per unit)</t>
  </si>
  <si>
    <t>G - LHV (Dutchess)</t>
  </si>
  <si>
    <t>G - LHV (Rockland)</t>
  </si>
  <si>
    <t>Variable Cost per Hour - NG Firing</t>
  </si>
  <si>
    <t>Variable Cost per Hour - ULSD Firing</t>
  </si>
  <si>
    <t>2x0 LMS100PA+ Dual Fuel All Zones</t>
  </si>
  <si>
    <t>Yes</t>
  </si>
  <si>
    <t>1x0 Siemens 5000F5, Dual Fuel All Zones</t>
  </si>
  <si>
    <t>No</t>
  </si>
  <si>
    <r>
      <t>NO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 xml:space="preserve"> Emissions Rate</t>
    </r>
  </si>
  <si>
    <r>
      <t>SO</t>
    </r>
    <r>
      <rPr>
        <vertAlign val="subscript"/>
        <sz val="10"/>
        <color theme="1"/>
        <rFont val="Times New Roman"/>
        <family val="1"/>
      </rPr>
      <t xml:space="preserve">2 </t>
    </r>
    <r>
      <rPr>
        <sz val="10"/>
        <color theme="1"/>
        <rFont val="Times New Roman"/>
        <family val="1"/>
      </rPr>
      <t>Emissions Rate</t>
    </r>
  </si>
  <si>
    <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Emissions Rate</t>
    </r>
  </si>
  <si>
    <t xml:space="preserve">note: Siemens 5000F5 is designed to minimize ambient temperature impact on output;  machine reaches mechanical limit at 59F- lower ambient temerature does not increase output  </t>
  </si>
  <si>
    <t>Fuel Required per Start (fast start - 11 min. full load)</t>
  </si>
  <si>
    <t>Net Plant Capacity, Degraded</t>
  </si>
  <si>
    <t>Net Plant Heat Rate (HHV basis), Degraded</t>
  </si>
  <si>
    <t>Fuel Required per Start (regular start - 28 min. to full load)</t>
  </si>
  <si>
    <t>Fuel Required per Start (warm start)</t>
  </si>
  <si>
    <t>J - NYC</t>
  </si>
  <si>
    <t>STARTUP_FUEL_LMS</t>
  </si>
  <si>
    <t>C</t>
  </si>
  <si>
    <t>F</t>
  </si>
  <si>
    <t>J</t>
  </si>
  <si>
    <t>K</t>
  </si>
  <si>
    <t>EFORd_LMS</t>
  </si>
  <si>
    <t>STARTUP_VOM_LMS</t>
  </si>
  <si>
    <t>STARTUP_FUEL_F</t>
  </si>
  <si>
    <t>STARTUP_VOM_F</t>
  </si>
  <si>
    <t>EFORd_F</t>
  </si>
  <si>
    <t>HR_SUM_LMS</t>
  </si>
  <si>
    <t>HR_WIN_LMS</t>
  </si>
  <si>
    <t>VOC_NG_LMS</t>
  </si>
  <si>
    <t>VOC_OIL_LMS</t>
  </si>
  <si>
    <t>ICAP_SUM_LMS</t>
  </si>
  <si>
    <t>ICAP_WIN_LMS</t>
  </si>
  <si>
    <t>CO2_NG_SUM_LMS</t>
  </si>
  <si>
    <t>CO2_NG_WIN_LMS</t>
  </si>
  <si>
    <t>NOX_NG_SUM_LMS</t>
  </si>
  <si>
    <t>NOX_NG_WIN_LMS</t>
  </si>
  <si>
    <t>SO2_NG_SUM_LMS</t>
  </si>
  <si>
    <t>SO2_NG_WIN_LMS</t>
  </si>
  <si>
    <t>CO2_OIL_SUM_LMS</t>
  </si>
  <si>
    <t>CO2_OIL_WIN_LMS</t>
  </si>
  <si>
    <t>NOX_OIL_SUM_LMS</t>
  </si>
  <si>
    <t>NOX_OIL_WIN_LMS</t>
  </si>
  <si>
    <t>SO2_OIL_SUM_LMS</t>
  </si>
  <si>
    <t>SO2_OIL_WIN_LMS</t>
  </si>
  <si>
    <t>AREA</t>
  </si>
  <si>
    <t>G2</t>
  </si>
  <si>
    <t>HR_SUM_F</t>
  </si>
  <si>
    <t>HR_WIN_F</t>
  </si>
  <si>
    <t>VOC_NG_F</t>
  </si>
  <si>
    <t>VOC_OIL_F</t>
  </si>
  <si>
    <t>ICAP_SUM_F</t>
  </si>
  <si>
    <t>ICAP_WIN_F</t>
  </si>
  <si>
    <t>NOX_NG_SUM_F</t>
  </si>
  <si>
    <t>SO2_NG_SUM_F</t>
  </si>
  <si>
    <t>CO2_NG_SUM_F</t>
  </si>
  <si>
    <t>NOX_NG_WIN_F</t>
  </si>
  <si>
    <t>SO2_NG_WIN_F</t>
  </si>
  <si>
    <t>CO2_NG_WIN_F</t>
  </si>
  <si>
    <t>NOX_OIL_SUM_F</t>
  </si>
  <si>
    <t>SO2_OIL_SUM_F</t>
  </si>
  <si>
    <t>CO2_OIL_SUM_F</t>
  </si>
  <si>
    <t>NOX_OIL_WIN_F</t>
  </si>
  <si>
    <t>SO2_OIL_WIN_F</t>
  </si>
  <si>
    <t>CO2_OIL_WIN_F</t>
  </si>
  <si>
    <t>TECH_PARAMS</t>
  </si>
  <si>
    <t>G1</t>
  </si>
  <si>
    <t>12x0 Wartsila 18V50DF, Dual Fuel All Zones</t>
  </si>
  <si>
    <t>Net Plant Capacity (no degradation)</t>
  </si>
  <si>
    <t>HR_SUM_W</t>
  </si>
  <si>
    <t>HR_WIN_W</t>
  </si>
  <si>
    <t>VOC_NG_W</t>
  </si>
  <si>
    <t>VOC_OIL_W</t>
  </si>
  <si>
    <t>ICAP_SUM_W</t>
  </si>
  <si>
    <t>ICAP_WIN_W</t>
  </si>
  <si>
    <t>STARTUP_FUEL_W</t>
  </si>
  <si>
    <t>STARTUP_VOM_W</t>
  </si>
  <si>
    <t>NOX_NG_SUM_W</t>
  </si>
  <si>
    <t>SO2_NG_SUM_W</t>
  </si>
  <si>
    <t>CO2_NG_SUM_W</t>
  </si>
  <si>
    <t>NOX_NG_WIN_W</t>
  </si>
  <si>
    <t>SO2_NG_WIN_W</t>
  </si>
  <si>
    <t>CO2_NG_WIN_W</t>
  </si>
  <si>
    <t>NOX_OIL_SUM_W</t>
  </si>
  <si>
    <t>SO2_OIL_SUM_W</t>
  </si>
  <si>
    <t>CO2_OIL_SUM_W</t>
  </si>
  <si>
    <t>NOX_OIL_WIN_W</t>
  </si>
  <si>
    <t>SO2_OIL_WIN_W</t>
  </si>
  <si>
    <t>CO2_OIL_WIN_W</t>
  </si>
  <si>
    <t>EFORd_W</t>
  </si>
  <si>
    <r>
      <t xml:space="preserve">Fuel Required per Start (fast start - </t>
    </r>
    <r>
      <rPr>
        <sz val="10"/>
        <rFont val="Times New Roman"/>
        <family val="1"/>
      </rPr>
      <t>10</t>
    </r>
    <r>
      <rPr>
        <sz val="10"/>
        <color theme="1"/>
        <rFont val="Times New Roman"/>
        <family val="1"/>
      </rPr>
      <t xml:space="preserve"> min. full load)</t>
    </r>
  </si>
  <si>
    <r>
      <t>Fuel Required per Start (regular start -</t>
    </r>
    <r>
      <rPr>
        <b/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21</t>
    </r>
    <r>
      <rPr>
        <b/>
        <sz val="10"/>
        <color rgb="FFFF0000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min. to full load)</t>
    </r>
  </si>
  <si>
    <t>HR_SUM_H</t>
  </si>
  <si>
    <t>VOC_NG_H</t>
  </si>
  <si>
    <t>VOC_OIL_H</t>
  </si>
  <si>
    <t>ICAP_SUM_H</t>
  </si>
  <si>
    <t>STARTUP_FUEL_H</t>
  </si>
  <si>
    <t>STARTUP_VOM_H</t>
  </si>
  <si>
    <t>NOX_NG_SUM_H</t>
  </si>
  <si>
    <t>SO2_NG_SUM_H</t>
  </si>
  <si>
    <t>CO2_NG_SUM_H</t>
  </si>
  <si>
    <t>NOX_OIL_SUM_H</t>
  </si>
  <si>
    <t>SO2_OIL_SUM_H</t>
  </si>
  <si>
    <t>CO2_OIL_SUM_H</t>
  </si>
  <si>
    <t>EFORd_H</t>
  </si>
  <si>
    <t>HR_WIN_H</t>
  </si>
  <si>
    <t>ICAP_WIN_H</t>
  </si>
  <si>
    <t>NOX_NG_WIN_H</t>
  </si>
  <si>
    <t>SO2_NG_WIN_H</t>
  </si>
  <si>
    <t>CO2_NG_WIN_H</t>
  </si>
  <si>
    <t>NOX_OIL_WIN_H</t>
  </si>
  <si>
    <t>SO2_OIL_WIN_H</t>
  </si>
  <si>
    <t>CO2_OIL_WIN_H</t>
  </si>
  <si>
    <t>HR_SUM_CCF</t>
  </si>
  <si>
    <t>VOC_NG_CCF</t>
  </si>
  <si>
    <t>VOC_OIL_CCF</t>
  </si>
  <si>
    <t>ICAP_SUM_CCF</t>
  </si>
  <si>
    <t>STARTUP_FUEL_CCF</t>
  </si>
  <si>
    <t>STARTUP_VOM_CCF</t>
  </si>
  <si>
    <t>NOX_NG_SUM_CCF</t>
  </si>
  <si>
    <t>SO2_NG_SUM_CCF</t>
  </si>
  <si>
    <t>CO2_NG_SUM_CCF</t>
  </si>
  <si>
    <t>NOX_OIL_SUM_CCF</t>
  </si>
  <si>
    <t>SO2_OIL_SUM_CCF</t>
  </si>
  <si>
    <t>CO2_OIL_SUM_CCF</t>
  </si>
  <si>
    <t>EFORd_CCF</t>
  </si>
  <si>
    <t>HR_SUM_CCH</t>
  </si>
  <si>
    <t>VOC_NG_CCH</t>
  </si>
  <si>
    <t>VOC_OIL_CCH</t>
  </si>
  <si>
    <t>ICAP_SUM_CCH</t>
  </si>
  <si>
    <t>STARTUP_FUEL_CCH</t>
  </si>
  <si>
    <t>STARTUP_VOM_CCH</t>
  </si>
  <si>
    <t>NOX_NG_SUM_CCH</t>
  </si>
  <si>
    <t>SO2_NG_SUM_CCH</t>
  </si>
  <si>
    <t>CO2_NG_SUM_CCH</t>
  </si>
  <si>
    <t>NOX_OIL_SUM_CCH</t>
  </si>
  <si>
    <t>SO2_OIL_SUM_CCH</t>
  </si>
  <si>
    <t>CO2_OIL_SUM_CCH</t>
  </si>
  <si>
    <t>EFORd_CCH</t>
  </si>
  <si>
    <t>HR_WIN_CCF</t>
  </si>
  <si>
    <t>ICAP_WIN_CCF</t>
  </si>
  <si>
    <t>NOX_NG_WIN_CCF</t>
  </si>
  <si>
    <t>SO2_NG_WIN_CCF</t>
  </si>
  <si>
    <t>CO2_NG_WIN_CCF</t>
  </si>
  <si>
    <t>NOX_OIL_WIN_CCF</t>
  </si>
  <si>
    <t>SO2_OIL_WIN_CCF</t>
  </si>
  <si>
    <t>CO2_OIL_WIN_CCF</t>
  </si>
  <si>
    <t>HR_WIN_CCH</t>
  </si>
  <si>
    <t>ICAP_WIN_CCH</t>
  </si>
  <si>
    <t>NOX_NG_WIN_CCH</t>
  </si>
  <si>
    <t>SO2_NG_WIN_CCH</t>
  </si>
  <si>
    <t>CO2_NG_WIN_CCH</t>
  </si>
  <si>
    <t>NOX_OIL_WIN_CCH</t>
  </si>
  <si>
    <t>SO2_OIL_WIN_CCH</t>
  </si>
  <si>
    <t>CO2_OIL_WIN_CCH</t>
  </si>
  <si>
    <t>na</t>
  </si>
  <si>
    <t>1x1x1 5000F5 CC, Unfired Minimum Emissions  Compliance Load (MECL)</t>
  </si>
  <si>
    <t>1x1x1 8000H CC, Unfired Minimum Emissions Compliance Load (MECL)</t>
  </si>
  <si>
    <t>HR_SUM_MIN_CCF</t>
  </si>
  <si>
    <t>HR_WIN_MIN_CCF</t>
  </si>
  <si>
    <t>ICAP_SUM_MIN_CCF</t>
  </si>
  <si>
    <t>ICAP_WIN_MIN_CCF</t>
  </si>
  <si>
    <t>HR_SUM_MIN_CCH</t>
  </si>
  <si>
    <t>HR_WIN_MIN_CCH</t>
  </si>
  <si>
    <t>ICAP_SUM_MIN_CCH</t>
  </si>
  <si>
    <t>ICAP_WIN_MIN_CCH</t>
  </si>
  <si>
    <t>ICAP</t>
  </si>
  <si>
    <t>Net Plant Heat Rate - ICAP</t>
  </si>
  <si>
    <t>1x0 GE, 7HA02 Dual Fuel All Zones</t>
  </si>
  <si>
    <t>1x1x1 5000F5 CC, Unfired</t>
  </si>
  <si>
    <t>1x1x1 8000H CC, Unfired</t>
  </si>
  <si>
    <t>12x0 Wartsila 18V50SG, Gas Only</t>
  </si>
  <si>
    <t>Updated 8/09/2016</t>
  </si>
  <si>
    <t>HR_SUM_WG</t>
  </si>
  <si>
    <t>VOC_NG_WG</t>
  </si>
  <si>
    <t>VOC_OIL_WG</t>
  </si>
  <si>
    <t>ICAP_SUM_WG</t>
  </si>
  <si>
    <t>STARTUP_FUEL_WG</t>
  </si>
  <si>
    <t>STARTUP_VOM_WG</t>
  </si>
  <si>
    <t>NOX_NG_SUM_WG</t>
  </si>
  <si>
    <t>SO2_NG_SUM_WG</t>
  </si>
  <si>
    <t>CO2_NG_SUM_WG</t>
  </si>
  <si>
    <t>NOX_OIL_SUM_WG</t>
  </si>
  <si>
    <t>SO2_OIL_SUM_WG</t>
  </si>
  <si>
    <t>CO2_OIL_SUM_WG</t>
  </si>
  <si>
    <t>EFORd_WG</t>
  </si>
  <si>
    <t>HR_WIN_WG</t>
  </si>
  <si>
    <t>ICAP_WIN_WG</t>
  </si>
  <si>
    <t>NOX_NG_WIN_WG</t>
  </si>
  <si>
    <t>SO2_NG_WIN_WG</t>
  </si>
  <si>
    <t>CO2_NG_WIN_WG</t>
  </si>
  <si>
    <t>NOX_OIL_WIN_WG</t>
  </si>
  <si>
    <t>SO2_OIL_WIN_WG</t>
  </si>
  <si>
    <t>CO2_OIL_WIN_WG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</si>
</sst>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%"/>
    <numFmt numFmtId="165" formatCode="0.0"/>
    <numFmt numFmtId="166" formatCode="&quot;$&quot;#,##0.00"/>
    <numFmt numFmtId="167" formatCode="&quot;$&quot;#,##0.0"/>
    <numFmt numFmtId="168" formatCode="&quot;$&quot;#,##0"/>
  </numFmts>
  <fonts count="18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vertAlign val="subscript"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color rgb="FFFF0000"/>
      <name val="Arial"/>
      <family val="2"/>
    </font>
    <font>
      <sz val="10"/>
      <color rgb="FFFF0000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9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4" fillId="0" borderId="0"/>
    <xf numFmtId="0" fontId="7" fillId="0" borderId="0"/>
    <xf numFmtId="0" fontId="7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43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1" xfId="0" applyFont="1" applyBorder="1"/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/>
    <xf numFmtId="0" fontId="10" fillId="0" borderId="2" xfId="0" applyFont="1" applyBorder="1"/>
    <xf numFmtId="0" fontId="10" fillId="0" borderId="9" xfId="0" applyFont="1" applyBorder="1"/>
    <xf numFmtId="0" fontId="11" fillId="0" borderId="7" xfId="4" applyFont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indent="2"/>
    </xf>
    <xf numFmtId="3" fontId="10" fillId="0" borderId="14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 wrapText="1"/>
    </xf>
    <xf numFmtId="165" fontId="10" fillId="0" borderId="14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0" fillId="0" borderId="12" xfId="0" applyNumberFormat="1" applyFont="1" applyBorder="1" applyAlignment="1">
      <alignment horizontal="center"/>
    </xf>
    <xf numFmtId="0" fontId="10" fillId="0" borderId="14" xfId="0" applyFont="1" applyBorder="1"/>
    <xf numFmtId="0" fontId="10" fillId="0" borderId="12" xfId="0" applyFont="1" applyBorder="1"/>
    <xf numFmtId="0" fontId="10" fillId="0" borderId="11" xfId="0" applyFont="1" applyBorder="1" applyAlignment="1">
      <alignment horizontal="left" vertical="center" wrapText="1" indent="2"/>
    </xf>
    <xf numFmtId="0" fontId="10" fillId="0" borderId="6" xfId="0" applyFont="1" applyBorder="1" applyAlignment="1">
      <alignment horizontal="left" vertical="center" indent="2"/>
    </xf>
    <xf numFmtId="0" fontId="10" fillId="0" borderId="10" xfId="0" applyFont="1" applyBorder="1" applyAlignment="1">
      <alignment horizontal="center"/>
    </xf>
    <xf numFmtId="0" fontId="10" fillId="0" borderId="0" xfId="0" applyFont="1" applyAlignment="1">
      <alignment horizontal="center"/>
    </xf>
    <xf numFmtId="165" fontId="12" fillId="0" borderId="14" xfId="4" applyNumberFormat="1" applyFont="1" applyBorder="1" applyAlignment="1">
      <alignment horizontal="center" vertical="center" wrapText="1"/>
    </xf>
    <xf numFmtId="165" fontId="12" fillId="0" borderId="0" xfId="4" applyNumberFormat="1" applyFont="1" applyBorder="1" applyAlignment="1">
      <alignment horizontal="center" vertical="center" wrapText="1"/>
    </xf>
    <xf numFmtId="165" fontId="12" fillId="0" borderId="12" xfId="4" applyNumberFormat="1" applyFont="1" applyBorder="1" applyAlignment="1">
      <alignment horizontal="center" vertical="center" wrapText="1"/>
    </xf>
    <xf numFmtId="3" fontId="10" fillId="0" borderId="14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0" xfId="0" applyFont="1" applyFill="1" applyBorder="1"/>
    <xf numFmtId="0" fontId="10" fillId="0" borderId="12" xfId="0" applyFont="1" applyFill="1" applyBorder="1"/>
    <xf numFmtId="0" fontId="10" fillId="0" borderId="1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1" fontId="12" fillId="0" borderId="14" xfId="4" applyNumberFormat="1" applyFont="1" applyBorder="1" applyAlignment="1">
      <alignment horizontal="center" vertical="center" wrapText="1"/>
    </xf>
    <xf numFmtId="1" fontId="12" fillId="0" borderId="0" xfId="4" applyNumberFormat="1" applyFont="1" applyBorder="1" applyAlignment="1">
      <alignment horizontal="center" vertical="center" wrapText="1"/>
    </xf>
    <xf numFmtId="1" fontId="12" fillId="0" borderId="12" xfId="4" applyNumberFormat="1" applyFont="1" applyBorder="1" applyAlignment="1">
      <alignment horizontal="center" vertical="center" wrapText="1"/>
    </xf>
    <xf numFmtId="165" fontId="11" fillId="0" borderId="14" xfId="4" applyNumberFormat="1" applyFont="1" applyBorder="1" applyAlignment="1">
      <alignment horizontal="center" vertical="center" wrapText="1"/>
    </xf>
    <xf numFmtId="165" fontId="11" fillId="0" borderId="0" xfId="4" applyNumberFormat="1" applyFont="1" applyBorder="1" applyAlignment="1">
      <alignment horizontal="center" vertical="center" wrapText="1"/>
    </xf>
    <xf numFmtId="165" fontId="11" fillId="0" borderId="12" xfId="4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center"/>
    </xf>
    <xf numFmtId="167" fontId="10" fillId="0" borderId="0" xfId="0" applyNumberFormat="1" applyFont="1" applyFill="1" applyBorder="1" applyAlignment="1">
      <alignment horizontal="center"/>
    </xf>
    <xf numFmtId="167" fontId="10" fillId="0" borderId="12" xfId="0" applyNumberFormat="1" applyFont="1" applyFill="1" applyBorder="1" applyAlignment="1">
      <alignment horizontal="center"/>
    </xf>
    <xf numFmtId="166" fontId="10" fillId="0" borderId="14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8" fontId="10" fillId="0" borderId="15" xfId="0" applyNumberFormat="1" applyFont="1" applyFill="1" applyBorder="1" applyAlignment="1">
      <alignment horizontal="center"/>
    </xf>
    <xf numFmtId="168" fontId="10" fillId="0" borderId="10" xfId="0" applyNumberFormat="1" applyFont="1" applyFill="1" applyBorder="1" applyAlignment="1">
      <alignment horizontal="center"/>
    </xf>
    <xf numFmtId="168" fontId="10" fillId="0" borderId="13" xfId="0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center"/>
    </xf>
    <xf numFmtId="0" fontId="12" fillId="0" borderId="0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1" fontId="10" fillId="0" borderId="0" xfId="0" applyNumberFormat="1" applyFont="1"/>
    <xf numFmtId="3" fontId="10" fillId="0" borderId="0" xfId="0" applyNumberFormat="1" applyFont="1"/>
    <xf numFmtId="165" fontId="11" fillId="0" borderId="16" xfId="4" applyNumberFormat="1" applyFont="1" applyBorder="1" applyAlignment="1">
      <alignment horizontal="center" vertical="center" wrapText="1"/>
    </xf>
    <xf numFmtId="165" fontId="11" fillId="0" borderId="9" xfId="4" applyNumberFormat="1" applyFont="1" applyBorder="1" applyAlignment="1">
      <alignment horizontal="center" vertical="center" wrapText="1"/>
    </xf>
    <xf numFmtId="165" fontId="11" fillId="0" borderId="17" xfId="4" applyNumberFormat="1" applyFont="1" applyBorder="1" applyAlignment="1">
      <alignment horizontal="center" vertical="center" wrapText="1"/>
    </xf>
    <xf numFmtId="2" fontId="10" fillId="0" borderId="14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2" fontId="10" fillId="0" borderId="12" xfId="0" applyNumberFormat="1" applyFont="1" applyBorder="1" applyAlignment="1">
      <alignment horizontal="center"/>
    </xf>
    <xf numFmtId="2" fontId="10" fillId="0" borderId="0" xfId="0" applyNumberFormat="1" applyFont="1"/>
    <xf numFmtId="0" fontId="10" fillId="0" borderId="6" xfId="0" applyFont="1" applyFill="1" applyBorder="1" applyAlignment="1">
      <alignment horizontal="left" vertical="center" indent="2"/>
    </xf>
    <xf numFmtId="0" fontId="10" fillId="0" borderId="11" xfId="0" applyFont="1" applyFill="1" applyBorder="1" applyAlignment="1">
      <alignment horizontal="left" vertical="center" indent="2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10" xfId="0" applyFont="1" applyBorder="1" applyAlignment="1">
      <alignment horizontal="center" wrapText="1"/>
    </xf>
    <xf numFmtId="164" fontId="10" fillId="0" borderId="15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164" fontId="12" fillId="0" borderId="15" xfId="0" applyNumberFormat="1" applyFont="1" applyFill="1" applyBorder="1" applyAlignment="1">
      <alignment horizontal="center"/>
    </xf>
    <xf numFmtId="164" fontId="12" fillId="0" borderId="10" xfId="0" applyNumberFormat="1" applyFont="1" applyFill="1" applyBorder="1" applyAlignment="1">
      <alignment horizontal="center"/>
    </xf>
    <xf numFmtId="164" fontId="12" fillId="0" borderId="13" xfId="0" applyNumberFormat="1" applyFont="1" applyFill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5" xfId="0" applyNumberFormat="1" applyFont="1" applyBorder="1" applyAlignment="1">
      <alignment horizontal="center"/>
    </xf>
    <xf numFmtId="165" fontId="11" fillId="2" borderId="16" xfId="4" applyNumberFormat="1" applyFont="1" applyFill="1" applyBorder="1" applyAlignment="1">
      <alignment horizontal="center" vertical="center" wrapText="1"/>
    </xf>
    <xf numFmtId="165" fontId="11" fillId="2" borderId="9" xfId="4" applyNumberFormat="1" applyFont="1" applyFill="1" applyBorder="1" applyAlignment="1">
      <alignment horizontal="center" vertical="center" wrapText="1"/>
    </xf>
    <xf numFmtId="0" fontId="11" fillId="2" borderId="14" xfId="4" applyFont="1" applyFill="1" applyBorder="1" applyAlignment="1">
      <alignment horizontal="center" vertical="center" wrapText="1"/>
    </xf>
    <xf numFmtId="0" fontId="11" fillId="2" borderId="0" xfId="4" applyFont="1" applyFill="1" applyBorder="1" applyAlignment="1">
      <alignment horizontal="center" vertical="center" wrapText="1"/>
    </xf>
    <xf numFmtId="165" fontId="12" fillId="2" borderId="14" xfId="4" applyNumberFormat="1" applyFont="1" applyFill="1" applyBorder="1" applyAlignment="1">
      <alignment horizontal="center" vertical="center" wrapText="1"/>
    </xf>
    <xf numFmtId="165" fontId="12" fillId="2" borderId="0" xfId="4" applyNumberFormat="1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3" fontId="10" fillId="2" borderId="14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65" fontId="10" fillId="2" borderId="14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0" fontId="10" fillId="2" borderId="14" xfId="0" applyFont="1" applyFill="1" applyBorder="1"/>
    <xf numFmtId="0" fontId="10" fillId="2" borderId="0" xfId="0" applyFont="1" applyFill="1" applyBorder="1"/>
    <xf numFmtId="2" fontId="10" fillId="2" borderId="14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center"/>
    </xf>
    <xf numFmtId="164" fontId="10" fillId="2" borderId="15" xfId="0" applyNumberFormat="1" applyFont="1" applyFill="1" applyBorder="1" applyAlignment="1">
      <alignment horizontal="center"/>
    </xf>
    <xf numFmtId="164" fontId="10" fillId="2" borderId="10" xfId="0" applyNumberFormat="1" applyFont="1" applyFill="1" applyBorder="1" applyAlignment="1">
      <alignment horizontal="center"/>
    </xf>
    <xf numFmtId="1" fontId="10" fillId="2" borderId="14" xfId="0" applyNumberFormat="1" applyFont="1" applyFill="1" applyBorder="1" applyAlignment="1">
      <alignment horizontal="center"/>
    </xf>
    <xf numFmtId="1" fontId="10" fillId="2" borderId="0" xfId="0" applyNumberFormat="1" applyFont="1" applyFill="1" applyBorder="1" applyAlignment="1">
      <alignment horizontal="center"/>
    </xf>
    <xf numFmtId="1" fontId="10" fillId="2" borderId="12" xfId="0" applyNumberFormat="1" applyFont="1" applyFill="1" applyBorder="1" applyAlignment="1">
      <alignment horizontal="center"/>
    </xf>
    <xf numFmtId="167" fontId="10" fillId="2" borderId="14" xfId="0" applyNumberFormat="1" applyFont="1" applyFill="1" applyBorder="1" applyAlignment="1">
      <alignment horizontal="center"/>
    </xf>
    <xf numFmtId="167" fontId="10" fillId="2" borderId="0" xfId="0" applyNumberFormat="1" applyFont="1" applyFill="1" applyBorder="1" applyAlignment="1">
      <alignment horizontal="center"/>
    </xf>
    <xf numFmtId="167" fontId="10" fillId="2" borderId="12" xfId="0" applyNumberFormat="1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wrapText="1"/>
    </xf>
    <xf numFmtId="0" fontId="5" fillId="0" borderId="11" xfId="0" applyFont="1" applyFill="1" applyBorder="1"/>
    <xf numFmtId="0" fontId="10" fillId="0" borderId="0" xfId="0" applyFont="1" applyFill="1"/>
    <xf numFmtId="0" fontId="10" fillId="0" borderId="11" xfId="0" applyFont="1" applyFill="1" applyBorder="1" applyAlignment="1">
      <alignment horizontal="left" vertical="center" wrapText="1" indent="2"/>
    </xf>
    <xf numFmtId="0" fontId="10" fillId="0" borderId="0" xfId="0" applyFont="1" applyFill="1" applyBorder="1" applyAlignment="1">
      <alignment horizontal="center" wrapText="1"/>
    </xf>
    <xf numFmtId="0" fontId="13" fillId="0" borderId="3" xfId="3" applyFont="1" applyBorder="1" applyAlignment="1">
      <alignment horizontal="center"/>
    </xf>
    <xf numFmtId="0" fontId="13" fillId="0" borderId="4" xfId="3" applyFont="1" applyBorder="1" applyAlignment="1">
      <alignment horizontal="center"/>
    </xf>
    <xf numFmtId="0" fontId="13" fillId="0" borderId="5" xfId="3" applyFont="1" applyBorder="1" applyAlignment="1">
      <alignment horizontal="center"/>
    </xf>
    <xf numFmtId="0" fontId="14" fillId="0" borderId="14" xfId="4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6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17" xfId="3" applyFont="1" applyBorder="1" applyAlignment="1">
      <alignment horizontal="center"/>
    </xf>
    <xf numFmtId="0" fontId="16" fillId="0" borderId="16" xfId="7" applyFont="1" applyBorder="1" applyAlignment="1">
      <alignment horizontal="center"/>
    </xf>
    <xf numFmtId="0" fontId="16" fillId="0" borderId="9" xfId="7" applyFont="1" applyBorder="1" applyAlignment="1">
      <alignment horizontal="center"/>
    </xf>
    <xf numFmtId="0" fontId="16" fillId="0" borderId="17" xfId="7" applyFont="1" applyBorder="1" applyAlignment="1">
      <alignment horizontal="center"/>
    </xf>
    <xf numFmtId="0" fontId="13" fillId="0" borderId="3" xfId="7" applyFont="1" applyBorder="1" applyAlignment="1">
      <alignment horizontal="center"/>
    </xf>
    <xf numFmtId="0" fontId="13" fillId="0" borderId="4" xfId="7" applyFont="1" applyBorder="1" applyAlignment="1">
      <alignment horizontal="center"/>
    </xf>
    <xf numFmtId="0" fontId="13" fillId="0" borderId="5" xfId="7" applyFont="1" applyBorder="1" applyAlignment="1">
      <alignment horizontal="center"/>
    </xf>
    <xf numFmtId="0" fontId="13" fillId="0" borderId="3" xfId="8" applyFont="1" applyBorder="1" applyAlignment="1">
      <alignment horizontal="center"/>
    </xf>
    <xf numFmtId="0" fontId="13" fillId="0" borderId="4" xfId="8" applyFont="1" applyBorder="1" applyAlignment="1">
      <alignment horizontal="center"/>
    </xf>
    <xf numFmtId="0" fontId="13" fillId="0" borderId="5" xfId="8" applyFont="1" applyBorder="1" applyAlignment="1">
      <alignment horizontal="center"/>
    </xf>
  </cellXfs>
  <cellStyles count="9">
    <cellStyle name="Comma 2" xfId="2"/>
    <cellStyle name="Normal" xfId="0" builtinId="0"/>
    <cellStyle name="Normal 2" xfId="1"/>
    <cellStyle name="Normal 3" xfId="5"/>
    <cellStyle name="Normal 4" xfId="6"/>
    <cellStyle name="Normal 47" xfId="3"/>
    <cellStyle name="Normal 47 2" xfId="7"/>
    <cellStyle name="Normal 47 3" xfId="8"/>
    <cellStyle name="Normal_S&amp;L Demand Curve cases 11-11-10_inputs to NERA for rept_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zoomScale="85" zoomScaleNormal="85"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67" t="s">
        <v>82</v>
      </c>
      <c r="B1" s="67" t="s">
        <v>102</v>
      </c>
      <c r="C1" s="69" t="s">
        <v>64</v>
      </c>
      <c r="D1" s="69" t="s">
        <v>65</v>
      </c>
      <c r="E1" s="69" t="s">
        <v>66</v>
      </c>
      <c r="F1" s="69" t="s">
        <v>67</v>
      </c>
      <c r="G1" s="69" t="s">
        <v>68</v>
      </c>
      <c r="H1" s="69" t="s">
        <v>69</v>
      </c>
      <c r="I1" s="69" t="s">
        <v>54</v>
      </c>
      <c r="J1" s="68" t="s">
        <v>60</v>
      </c>
      <c r="K1" s="69" t="s">
        <v>72</v>
      </c>
      <c r="L1" s="69" t="s">
        <v>74</v>
      </c>
      <c r="M1" s="69" t="s">
        <v>70</v>
      </c>
      <c r="N1" s="69" t="s">
        <v>73</v>
      </c>
      <c r="O1" s="69" t="s">
        <v>75</v>
      </c>
      <c r="P1" s="69" t="s">
        <v>71</v>
      </c>
      <c r="Q1" s="69" t="s">
        <v>78</v>
      </c>
      <c r="R1" s="69" t="s">
        <v>80</v>
      </c>
      <c r="S1" s="69" t="s">
        <v>76</v>
      </c>
      <c r="T1" s="69" t="s">
        <v>79</v>
      </c>
      <c r="U1" s="69" t="s">
        <v>81</v>
      </c>
      <c r="V1" s="69" t="s">
        <v>77</v>
      </c>
      <c r="W1" s="69" t="s">
        <v>59</v>
      </c>
    </row>
    <row r="2" spans="1:23" x14ac:dyDescent="0.2">
      <c r="A2" s="10" t="s">
        <v>58</v>
      </c>
      <c r="B2" s="66" t="s">
        <v>8</v>
      </c>
      <c r="C2" s="71">
        <f>'2x0 LMS100PA+ '!$D$12</f>
        <v>9130</v>
      </c>
      <c r="D2" s="71">
        <f>'2x0 LMS100PA+ '!$D$13</f>
        <v>8980</v>
      </c>
      <c r="E2" s="10">
        <f>'2x0 LMS100PA+ '!$D$34</f>
        <v>5.5969853134197116</v>
      </c>
      <c r="F2" s="10">
        <f>'2x0 LMS100PA+ '!$D$35</f>
        <v>9.6194755068394215</v>
      </c>
      <c r="G2" s="70">
        <f>'2x0 LMS100PA+ '!$D$6</f>
        <v>101.79</v>
      </c>
      <c r="H2" s="70">
        <f>'2x0 LMS100PA+ '!$D$7</f>
        <v>109.395</v>
      </c>
      <c r="I2" s="10">
        <f>'2x0 LMS100PA+ '!$D$30</f>
        <v>61</v>
      </c>
      <c r="J2" s="10">
        <v>0</v>
      </c>
      <c r="K2" s="10">
        <f>'2x0 LMS100PA+ '!$D$18</f>
        <v>8.2711500300000012</v>
      </c>
      <c r="L2" s="10">
        <f>'2x0 LMS100PA+ '!$D$19</f>
        <v>2.0445539400000001</v>
      </c>
      <c r="M2" s="71">
        <f>'2x0 LMS100PA+ '!$D$20</f>
        <v>109000</v>
      </c>
      <c r="N2" s="10">
        <f>'2x0 LMS100PA+ '!$D$22</f>
        <v>8.7430671899999997</v>
      </c>
      <c r="O2" s="10">
        <f>'2x0 LMS100PA+ '!$D$23</f>
        <v>2.1612076200000003</v>
      </c>
      <c r="P2" s="71">
        <f>'2x0 LMS100PA+ '!$D$24</f>
        <v>115000</v>
      </c>
      <c r="Q2" s="10">
        <f>'2x0 LMS100PA+ '!$D$26</f>
        <v>18.959685029999999</v>
      </c>
      <c r="R2" s="10">
        <f>'2x0 LMS100PA+ '!$D$27</f>
        <v>1.47355065</v>
      </c>
      <c r="S2" s="71">
        <f>'2x0 LMS100PA+ '!$D$28</f>
        <v>160000</v>
      </c>
      <c r="T2" s="10">
        <f>'2x0 LMS100PA+ '!$D$26</f>
        <v>18.959685029999999</v>
      </c>
      <c r="U2" s="10">
        <f>'2x0 LMS100PA+ '!$D$27</f>
        <v>1.47355065</v>
      </c>
      <c r="V2" s="71">
        <f>'2x0 LMS100PA+ '!$D$28</f>
        <v>160000</v>
      </c>
      <c r="W2" s="10">
        <f>1-'2x0 LMS100PA+ '!$D$32</f>
        <v>0.97829999999999995</v>
      </c>
    </row>
    <row r="3" spans="1:23" x14ac:dyDescent="0.2">
      <c r="A3" s="10" t="s">
        <v>57</v>
      </c>
      <c r="B3" s="66" t="s">
        <v>53</v>
      </c>
      <c r="C3" s="71">
        <f>'2x0 LMS100PA+ '!$E$12</f>
        <v>9200</v>
      </c>
      <c r="D3" s="71">
        <f>'2x0 LMS100PA+ '!$E$13</f>
        <v>9040</v>
      </c>
      <c r="E3" s="10">
        <f>'2x0 LMS100PA+ '!$E$34</f>
        <v>5.6203325009596989</v>
      </c>
      <c r="F3" s="10">
        <f>'2x0 LMS100PA+ '!$E$35</f>
        <v>9.666169881919398</v>
      </c>
      <c r="G3" s="70">
        <f>'2x0 LMS100PA+ '!$E$6</f>
        <v>100.76624999999999</v>
      </c>
      <c r="H3" s="70">
        <f>'2x0 LMS100PA+ '!$E$7</f>
        <v>108.71249999999999</v>
      </c>
      <c r="I3" s="10">
        <f>'2x0 LMS100PA+ '!$E$30</f>
        <v>61</v>
      </c>
      <c r="J3" s="10">
        <v>0</v>
      </c>
      <c r="K3" s="10">
        <f>'2x0 LMS100PA+ '!$E$18</f>
        <v>8.250740549999998</v>
      </c>
      <c r="L3" s="10">
        <f>'2x0 LMS100PA+ '!$E$19</f>
        <v>2.0395089</v>
      </c>
      <c r="M3" s="71">
        <f>'2x0 LMS100PA+ '!$E$20</f>
        <v>108000</v>
      </c>
      <c r="N3" s="10">
        <f>'2x0 LMS100PA+ '!$E$22</f>
        <v>8.7465728999999985</v>
      </c>
      <c r="O3" s="10">
        <f>'2x0 LMS100PA+ '!$E$23</f>
        <v>2.1620742000000002</v>
      </c>
      <c r="P3" s="71">
        <f>'2x0 LMS100PA+ '!$E$24</f>
        <v>115000</v>
      </c>
      <c r="Q3" s="10">
        <f>'2x0 LMS100PA+ '!$E$26</f>
        <v>18.967287299999999</v>
      </c>
      <c r="R3" s="10">
        <f>'2x0 LMS100PA+ '!$E$27</f>
        <v>1.4741415</v>
      </c>
      <c r="S3" s="71">
        <f>'2x0 LMS100PA+ '!$E$28</f>
        <v>160000</v>
      </c>
      <c r="T3" s="10">
        <f>'2x0 LMS100PA+ '!$E$26</f>
        <v>18.967287299999999</v>
      </c>
      <c r="U3" s="10">
        <f>'2x0 LMS100PA+ '!$E$27</f>
        <v>1.4741415</v>
      </c>
      <c r="V3" s="71">
        <f>'2x0 LMS100PA+ '!$E$28</f>
        <v>160000</v>
      </c>
      <c r="W3" s="10">
        <f>1-'2x0 LMS100PA+ '!$E$32</f>
        <v>0.97829999999999995</v>
      </c>
    </row>
    <row r="4" spans="1:23" x14ac:dyDescent="0.2">
      <c r="A4" s="10" t="s">
        <v>103</v>
      </c>
      <c r="B4" s="66" t="s">
        <v>36</v>
      </c>
      <c r="C4" s="71">
        <f>'2x0 LMS100PA+ '!$F$12</f>
        <v>9160</v>
      </c>
      <c r="D4" s="71">
        <f>'2x0 LMS100PA+ '!$F$13</f>
        <v>8990</v>
      </c>
      <c r="E4" s="10">
        <f>'2x0 LMS100PA+ '!$F$34</f>
        <v>5.4835846882254859</v>
      </c>
      <c r="F4" s="10">
        <f>'2x0 LMS100PA+ '!$F$35</f>
        <v>9.3926742564509738</v>
      </c>
      <c r="G4" s="70">
        <f>'2x0 LMS100PA+ '!$F$6</f>
        <v>100.7175</v>
      </c>
      <c r="H4" s="70">
        <f>'2x0 LMS100PA+ '!$F$7</f>
        <v>108.9075</v>
      </c>
      <c r="I4" s="10">
        <f>'2x0 LMS100PA+ '!$F$30</f>
        <v>61</v>
      </c>
      <c r="J4" s="10">
        <v>0</v>
      </c>
      <c r="K4" s="10">
        <f>'2x0 LMS100PA+ '!$F$18</f>
        <v>8.2108934700000002</v>
      </c>
      <c r="L4" s="10">
        <f>'2x0 LMS100PA+ '!$F$19</f>
        <v>2.0296590600000002</v>
      </c>
      <c r="M4" s="71">
        <f>'2x0 LMS100PA+ '!$F$20</f>
        <v>108000</v>
      </c>
      <c r="N4" s="10">
        <f>'2x0 LMS100PA+ '!$F$22</f>
        <v>8.7137979825000009</v>
      </c>
      <c r="O4" s="10">
        <f>'2x0 LMS100PA+ '!$F$23</f>
        <v>2.1539725350000003</v>
      </c>
      <c r="P4" s="71">
        <f>'2x0 LMS100PA+ '!$F$24</f>
        <v>115000</v>
      </c>
      <c r="Q4" s="10">
        <f>'2x0 LMS100PA+ '!$F$26</f>
        <v>18.896213602500005</v>
      </c>
      <c r="R4" s="10">
        <f>'2x0 LMS100PA+ '!$F$27</f>
        <v>1.4686176375</v>
      </c>
      <c r="S4" s="71">
        <f>'2x0 LMS100PA+ '!$F$28</f>
        <v>160000</v>
      </c>
      <c r="T4" s="10">
        <f>'2x0 LMS100PA+ '!$F$26</f>
        <v>18.896213602500005</v>
      </c>
      <c r="U4" s="10">
        <f>'2x0 LMS100PA+ '!$F$27</f>
        <v>1.4686176375</v>
      </c>
      <c r="V4" s="71">
        <f>'2x0 LMS100PA+ '!$F$28</f>
        <v>160000</v>
      </c>
      <c r="W4" s="10">
        <f>1-'2x0 LMS100PA+ '!$F$32</f>
        <v>0.97829999999999995</v>
      </c>
    </row>
    <row r="5" spans="1:23" x14ac:dyDescent="0.2">
      <c r="A5" s="10" t="s">
        <v>83</v>
      </c>
      <c r="B5" s="66" t="s">
        <v>37</v>
      </c>
      <c r="C5" s="71">
        <f>'2x0 LMS100PA+ '!$G$12</f>
        <v>9170</v>
      </c>
      <c r="D5" s="71">
        <f>'2x0 LMS100PA+ '!$G$13</f>
        <v>8990</v>
      </c>
      <c r="E5" s="10">
        <f>'2x0 LMS100PA+ '!$G$34</f>
        <v>5.5035965632597605</v>
      </c>
      <c r="F5" s="10">
        <f>'2x0 LMS100PA+ '!$G$35</f>
        <v>9.4326980065195229</v>
      </c>
      <c r="G5" s="70">
        <f>'2x0 LMS100PA+ '!$G$6</f>
        <v>100.86375</v>
      </c>
      <c r="H5" s="70">
        <f>'2x0 LMS100PA+ '!$G$7</f>
        <v>108.80999999999999</v>
      </c>
      <c r="I5" s="10">
        <f>'2x0 LMS100PA+ '!$G$30</f>
        <v>61</v>
      </c>
      <c r="J5" s="10">
        <v>0</v>
      </c>
      <c r="K5" s="10">
        <f>'2x0 LMS100PA+ '!$G$18</f>
        <v>8.2317932287499982</v>
      </c>
      <c r="L5" s="10">
        <f>'2x0 LMS100PA+ '!$G$19</f>
        <v>2.0348252924999999</v>
      </c>
      <c r="M5" s="71">
        <f>'2x0 LMS100PA+ '!$G$20</f>
        <v>108000</v>
      </c>
      <c r="N5" s="10">
        <f>'2x0 LMS100PA+ '!$G$22</f>
        <v>8.7059969099999996</v>
      </c>
      <c r="O5" s="10">
        <f>'2x0 LMS100PA+ '!$G$23</f>
        <v>2.1520441799999999</v>
      </c>
      <c r="P5" s="71">
        <f>'2x0 LMS100PA+ '!$G$24</f>
        <v>114000</v>
      </c>
      <c r="Q5" s="10">
        <f>'2x0 LMS100PA+ '!$G$26</f>
        <v>18.879296669999999</v>
      </c>
      <c r="R5" s="10">
        <f>'2x0 LMS100PA+ '!$G$27</f>
        <v>1.4673028499999998</v>
      </c>
      <c r="S5" s="71">
        <f>'2x0 LMS100PA+ '!$G$28</f>
        <v>159000</v>
      </c>
      <c r="T5" s="10">
        <f>'2x0 LMS100PA+ '!$G$26</f>
        <v>18.879296669999999</v>
      </c>
      <c r="U5" s="10">
        <f>'2x0 LMS100PA+ '!$G$27</f>
        <v>1.4673028499999998</v>
      </c>
      <c r="V5" s="71">
        <f>'2x0 LMS100PA+ '!$G$28</f>
        <v>159000</v>
      </c>
      <c r="W5" s="10">
        <f>1-'2x0 LMS100PA+ '!$G$32</f>
        <v>0.97829999999999995</v>
      </c>
    </row>
    <row r="6" spans="1:23" x14ac:dyDescent="0.2">
      <c r="A6" s="10" t="s">
        <v>56</v>
      </c>
      <c r="B6" s="66" t="s">
        <v>9</v>
      </c>
      <c r="C6" s="71">
        <f>'2x0 LMS100PA+ '!$H$12</f>
        <v>9140</v>
      </c>
      <c r="D6" s="71">
        <f>'2x0 LMS100PA+ '!$H$13</f>
        <v>8980</v>
      </c>
      <c r="E6" s="10">
        <f>'2x0 LMS100PA+ '!$H$34</f>
        <v>5.3935312505712485</v>
      </c>
      <c r="F6" s="10">
        <f>'2x0 LMS100PA+ '!$H$35</f>
        <v>9.2125673811424988</v>
      </c>
      <c r="G6" s="70">
        <f>'2x0 LMS100PA+ '!$H$6</f>
        <v>101.1075</v>
      </c>
      <c r="H6" s="70">
        <f>'2x0 LMS100PA+ '!$H$7</f>
        <v>108.61500000000001</v>
      </c>
      <c r="I6" s="10">
        <f>'2x0 LMS100PA+ '!$H$30</f>
        <v>61</v>
      </c>
      <c r="J6" s="10">
        <v>0</v>
      </c>
      <c r="K6" s="10">
        <f>'2x0 LMS100PA+ '!$H$18</f>
        <v>8.2246906950000014</v>
      </c>
      <c r="L6" s="10">
        <f>'2x0 LMS100PA+ '!$H$19</f>
        <v>2.0330696100000001</v>
      </c>
      <c r="M6" s="71">
        <f>'2x0 LMS100PA+ '!$H$20</f>
        <v>108000</v>
      </c>
      <c r="N6" s="10">
        <f>'2x0 LMS100PA+ '!$H$22</f>
        <v>8.6807280300000009</v>
      </c>
      <c r="O6" s="10">
        <f>'2x0 LMS100PA+ '!$H$23</f>
        <v>2.1457979400000005</v>
      </c>
      <c r="P6" s="71">
        <f>'2x0 LMS100PA+ '!$H$24</f>
        <v>114000</v>
      </c>
      <c r="Q6" s="10">
        <f>'2x0 LMS100PA+ '!$H$26</f>
        <v>18.824500110000002</v>
      </c>
      <c r="R6" s="10">
        <f>'2x0 LMS100PA+ '!$H$27</f>
        <v>1.4630440500000002</v>
      </c>
      <c r="S6" s="71">
        <f>'2x0 LMS100PA+ '!$H$28</f>
        <v>159000</v>
      </c>
      <c r="T6" s="10">
        <f>'2x0 LMS100PA+ '!$H$26</f>
        <v>18.824500110000002</v>
      </c>
      <c r="U6" s="10">
        <f>'2x0 LMS100PA+ '!$H$27</f>
        <v>1.4630440500000002</v>
      </c>
      <c r="V6" s="71">
        <f>'2x0 LMS100PA+ '!$H$28</f>
        <v>159000</v>
      </c>
      <c r="W6" s="10">
        <f>1-'2x0 LMS100PA+ '!$H$32</f>
        <v>0.97829999999999995</v>
      </c>
    </row>
    <row r="7" spans="1:23" x14ac:dyDescent="0.2">
      <c r="A7" s="10" t="s">
        <v>55</v>
      </c>
      <c r="B7" s="66" t="s">
        <v>10</v>
      </c>
      <c r="C7" s="71">
        <f>'2x0 LMS100PA+ '!$I$12</f>
        <v>9120</v>
      </c>
      <c r="D7" s="71">
        <f>'2x0 LMS100PA+ '!$I$13</f>
        <v>8980</v>
      </c>
      <c r="E7" s="10">
        <f>'2x0 LMS100PA+ '!$I$34</f>
        <v>5.3701840630312612</v>
      </c>
      <c r="F7" s="10">
        <f>'2x0 LMS100PA+ '!$I$35</f>
        <v>9.1658730060625224</v>
      </c>
      <c r="G7" s="70">
        <f>'2x0 LMS100PA+ '!$I$6</f>
        <v>100.80525</v>
      </c>
      <c r="H7" s="70">
        <f>'2x0 LMS100PA+ '!$I$7</f>
        <v>108.1275</v>
      </c>
      <c r="I7" s="10">
        <f>'2x0 LMS100PA+ '!$I$30</f>
        <v>61</v>
      </c>
      <c r="J7" s="10">
        <v>0</v>
      </c>
      <c r="K7" s="10">
        <f>'2x0 LMS100PA+ '!$I$18</f>
        <v>8.1821605319999993</v>
      </c>
      <c r="L7" s="10">
        <f>'2x0 LMS100PA+ '!$I$19</f>
        <v>2.0225565360000002</v>
      </c>
      <c r="M7" s="71">
        <f>'2x0 LMS100PA+ '!$I$20</f>
        <v>108000</v>
      </c>
      <c r="N7" s="10">
        <f>'2x0 LMS100PA+ '!$I$22</f>
        <v>8.6417660549999997</v>
      </c>
      <c r="O7" s="10">
        <f>'2x0 LMS100PA+ '!$I$23</f>
        <v>2.1361668900000002</v>
      </c>
      <c r="P7" s="71">
        <f>'2x0 LMS100PA+ '!$I$24</f>
        <v>114000</v>
      </c>
      <c r="Q7" s="10">
        <f>'2x0 LMS100PA+ '!$I$26</f>
        <v>18.740009535000002</v>
      </c>
      <c r="R7" s="10">
        <f>'2x0 LMS100PA+ '!$I$27</f>
        <v>1.4564774250000001</v>
      </c>
      <c r="S7" s="71">
        <f>'2x0 LMS100PA+ '!$I$28</f>
        <v>158000</v>
      </c>
      <c r="T7" s="10">
        <f>'2x0 LMS100PA+ '!$I$26</f>
        <v>18.740009535000002</v>
      </c>
      <c r="U7" s="10">
        <f>'2x0 LMS100PA+ '!$I$27</f>
        <v>1.4564774250000001</v>
      </c>
      <c r="V7" s="71">
        <f>'2x0 LMS100PA+ '!$I$28</f>
        <v>158000</v>
      </c>
      <c r="W7" s="10">
        <f>1-'2x0 LMS100PA+ '!$I$32</f>
        <v>0.97829999999999995</v>
      </c>
    </row>
  </sheetData>
  <pageMargins left="0.7" right="0.7" top="0.75" bottom="0.75" header="0.3" footer="0.3"/>
  <pageSetup scale="59" fitToWidth="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I38"/>
  <sheetViews>
    <sheetView zoomScale="85" zoomScaleNormal="85" workbookViewId="0">
      <selection activeCell="E41" sqref="E41"/>
    </sheetView>
  </sheetViews>
  <sheetFormatPr defaultRowHeight="12.75" x14ac:dyDescent="0.2"/>
  <cols>
    <col min="1" max="1" width="1.83203125" style="10" customWidth="1"/>
    <col min="2" max="2" width="41.33203125" style="10" customWidth="1"/>
    <col min="3" max="3" width="16" style="10" customWidth="1"/>
    <col min="4" max="4" width="16.33203125" style="10" customWidth="1"/>
    <col min="5" max="5" width="15.6640625" style="10" customWidth="1"/>
    <col min="6" max="6" width="16.83203125" style="10" customWidth="1"/>
    <col min="7" max="7" width="16.33203125" style="10" customWidth="1"/>
    <col min="8" max="8" width="15.6640625" style="10" customWidth="1"/>
    <col min="9" max="9" width="16" style="10" customWidth="1"/>
    <col min="10" max="16384" width="9.33203125" style="10"/>
  </cols>
  <sheetData>
    <row r="1" spans="2:9" ht="13.5" thickBot="1" x14ac:dyDescent="0.25"/>
    <row r="2" spans="2:9" ht="15" x14ac:dyDescent="0.25">
      <c r="B2" s="11"/>
      <c r="C2" s="12"/>
      <c r="D2" s="131" t="s">
        <v>104</v>
      </c>
      <c r="E2" s="132"/>
      <c r="F2" s="132"/>
      <c r="G2" s="132"/>
      <c r="H2" s="132"/>
      <c r="I2" s="133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x14ac:dyDescent="0.2">
      <c r="B4" s="4" t="s">
        <v>22</v>
      </c>
      <c r="C4" s="1"/>
      <c r="D4" s="72"/>
      <c r="E4" s="73"/>
      <c r="F4" s="73"/>
      <c r="G4" s="73"/>
      <c r="H4" s="73"/>
      <c r="I4" s="74"/>
    </row>
    <row r="5" spans="2:9" x14ac:dyDescent="0.2">
      <c r="B5" s="5" t="s">
        <v>105</v>
      </c>
      <c r="C5" s="1"/>
      <c r="D5" s="16"/>
      <c r="E5" s="17"/>
      <c r="F5" s="17"/>
      <c r="G5" s="18"/>
      <c r="H5" s="17"/>
      <c r="I5" s="19"/>
    </row>
    <row r="6" spans="2:9" x14ac:dyDescent="0.2">
      <c r="B6" s="20" t="s">
        <v>5</v>
      </c>
      <c r="C6" s="8" t="s">
        <v>3</v>
      </c>
      <c r="D6" s="35">
        <v>16.681000000000001</v>
      </c>
      <c r="E6" s="36">
        <v>16.681000000000001</v>
      </c>
      <c r="F6" s="36">
        <v>16.681000000000001</v>
      </c>
      <c r="G6" s="36">
        <v>16.681000000000001</v>
      </c>
      <c r="H6" s="36">
        <v>16.681000000000001</v>
      </c>
      <c r="I6" s="37">
        <v>16.681000000000001</v>
      </c>
    </row>
    <row r="7" spans="2:9" x14ac:dyDescent="0.2">
      <c r="B7" s="20" t="s">
        <v>6</v>
      </c>
      <c r="C7" s="8" t="s">
        <v>3</v>
      </c>
      <c r="D7" s="35">
        <v>16.803000000000001</v>
      </c>
      <c r="E7" s="36">
        <v>16.803000000000001</v>
      </c>
      <c r="F7" s="36">
        <v>16.803000000000001</v>
      </c>
      <c r="G7" s="36">
        <v>16.803000000000001</v>
      </c>
      <c r="H7" s="36">
        <v>16.803000000000001</v>
      </c>
      <c r="I7" s="37">
        <v>16.803000000000001</v>
      </c>
    </row>
    <row r="8" spans="2:9" x14ac:dyDescent="0.2">
      <c r="B8" s="20" t="s">
        <v>7</v>
      </c>
      <c r="C8" s="8" t="s">
        <v>3</v>
      </c>
      <c r="D8" s="35">
        <v>16.681000000000001</v>
      </c>
      <c r="E8" s="36">
        <v>16.681000000000001</v>
      </c>
      <c r="F8" s="36">
        <v>16.681000000000001</v>
      </c>
      <c r="G8" s="36">
        <v>16.681000000000001</v>
      </c>
      <c r="H8" s="36">
        <v>16.681000000000001</v>
      </c>
      <c r="I8" s="37">
        <v>16.681000000000001</v>
      </c>
    </row>
    <row r="9" spans="2:9" x14ac:dyDescent="0.2">
      <c r="B9" s="20" t="s">
        <v>2</v>
      </c>
      <c r="C9" s="8" t="s">
        <v>3</v>
      </c>
      <c r="D9" s="35">
        <v>16.803000000000001</v>
      </c>
      <c r="E9" s="36">
        <v>16.803000000000001</v>
      </c>
      <c r="F9" s="36">
        <v>16.803000000000001</v>
      </c>
      <c r="G9" s="36">
        <v>16.803000000000001</v>
      </c>
      <c r="H9" s="36">
        <v>16.803000000000001</v>
      </c>
      <c r="I9" s="37">
        <v>16.803000000000001</v>
      </c>
    </row>
    <row r="10" spans="2:9" x14ac:dyDescent="0.2">
      <c r="B10" s="20" t="s">
        <v>203</v>
      </c>
      <c r="C10" s="8" t="s">
        <v>3</v>
      </c>
      <c r="D10" s="35">
        <v>16.681000000000001</v>
      </c>
      <c r="E10" s="36">
        <v>16.681000000000001</v>
      </c>
      <c r="F10" s="36">
        <v>16.681000000000001</v>
      </c>
      <c r="G10" s="36">
        <v>16.681000000000001</v>
      </c>
      <c r="H10" s="36">
        <v>16.681000000000001</v>
      </c>
      <c r="I10" s="37">
        <v>16.681000000000001</v>
      </c>
    </row>
    <row r="11" spans="2:9" x14ac:dyDescent="0.2">
      <c r="B11" s="5" t="s">
        <v>50</v>
      </c>
      <c r="C11" s="8"/>
      <c r="D11" s="7"/>
      <c r="E11" s="8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21">
        <v>8410</v>
      </c>
      <c r="E12" s="22">
        <v>8410</v>
      </c>
      <c r="F12" s="22">
        <v>8410</v>
      </c>
      <c r="G12" s="22">
        <v>8410</v>
      </c>
      <c r="H12" s="22">
        <v>8410</v>
      </c>
      <c r="I12" s="23">
        <v>8410</v>
      </c>
    </row>
    <row r="13" spans="2:9" x14ac:dyDescent="0.2">
      <c r="B13" s="20" t="s">
        <v>26</v>
      </c>
      <c r="C13" s="8" t="s">
        <v>19</v>
      </c>
      <c r="D13" s="21">
        <v>8350</v>
      </c>
      <c r="E13" s="22">
        <v>8350</v>
      </c>
      <c r="F13" s="22">
        <v>8350</v>
      </c>
      <c r="G13" s="22">
        <v>8350</v>
      </c>
      <c r="H13" s="22">
        <v>8350</v>
      </c>
      <c r="I13" s="23">
        <v>8350</v>
      </c>
    </row>
    <row r="14" spans="2:9" x14ac:dyDescent="0.2">
      <c r="B14" s="20" t="s">
        <v>27</v>
      </c>
      <c r="C14" s="8" t="s">
        <v>19</v>
      </c>
      <c r="D14" s="21">
        <v>8410</v>
      </c>
      <c r="E14" s="22">
        <v>8410</v>
      </c>
      <c r="F14" s="22">
        <v>8410</v>
      </c>
      <c r="G14" s="22">
        <v>8410</v>
      </c>
      <c r="H14" s="22">
        <v>8410</v>
      </c>
      <c r="I14" s="23">
        <v>8410</v>
      </c>
    </row>
    <row r="15" spans="2:9" x14ac:dyDescent="0.2">
      <c r="B15" s="20" t="s">
        <v>28</v>
      </c>
      <c r="C15" s="8" t="s">
        <v>19</v>
      </c>
      <c r="D15" s="21">
        <v>8350</v>
      </c>
      <c r="E15" s="22">
        <v>8350</v>
      </c>
      <c r="F15" s="22">
        <v>8350</v>
      </c>
      <c r="G15" s="22">
        <v>8350</v>
      </c>
      <c r="H15" s="22">
        <v>8350</v>
      </c>
      <c r="I15" s="23">
        <v>8350</v>
      </c>
    </row>
    <row r="16" spans="2:9" x14ac:dyDescent="0.2">
      <c r="B16" s="20" t="s">
        <v>204</v>
      </c>
      <c r="C16" s="8" t="s">
        <v>19</v>
      </c>
      <c r="D16" s="21">
        <v>8380</v>
      </c>
      <c r="E16" s="22">
        <v>8380</v>
      </c>
      <c r="F16" s="22">
        <v>8380</v>
      </c>
      <c r="G16" s="22">
        <v>8380</v>
      </c>
      <c r="H16" s="22">
        <v>8380</v>
      </c>
      <c r="I16" s="23">
        <v>8380</v>
      </c>
    </row>
    <row r="17" spans="2:9" x14ac:dyDescent="0.2">
      <c r="B17" s="5" t="s">
        <v>32</v>
      </c>
      <c r="C17" s="24"/>
      <c r="D17" s="7"/>
      <c r="E17" s="8"/>
      <c r="F17" s="8"/>
      <c r="G17" s="8"/>
      <c r="H17" s="8"/>
      <c r="I17" s="9"/>
    </row>
    <row r="18" spans="2:9" ht="14.25" x14ac:dyDescent="0.2">
      <c r="B18" s="20" t="s">
        <v>44</v>
      </c>
      <c r="C18" s="25" t="s">
        <v>30</v>
      </c>
      <c r="D18" s="26">
        <v>1.97</v>
      </c>
      <c r="E18" s="27">
        <v>1.97</v>
      </c>
      <c r="F18" s="27">
        <v>1.97</v>
      </c>
      <c r="G18" s="27">
        <v>1.97</v>
      </c>
      <c r="H18" s="27">
        <v>1.97</v>
      </c>
      <c r="I18" s="28">
        <v>1.97</v>
      </c>
    </row>
    <row r="19" spans="2:9" ht="14.25" x14ac:dyDescent="0.2">
      <c r="B19" s="20" t="s">
        <v>45</v>
      </c>
      <c r="C19" s="25" t="s">
        <v>30</v>
      </c>
      <c r="D19" s="26">
        <v>0.30863186200000009</v>
      </c>
      <c r="E19" s="27">
        <v>0.30863186200000009</v>
      </c>
      <c r="F19" s="27">
        <v>0.30863186200000009</v>
      </c>
      <c r="G19" s="27">
        <v>0.30863186200000009</v>
      </c>
      <c r="H19" s="27">
        <v>0.30863186200000009</v>
      </c>
      <c r="I19" s="28">
        <v>0.30863186200000009</v>
      </c>
    </row>
    <row r="20" spans="2:9" ht="14.25" x14ac:dyDescent="0.2">
      <c r="B20" s="20" t="s">
        <v>46</v>
      </c>
      <c r="C20" s="25" t="s">
        <v>30</v>
      </c>
      <c r="D20" s="21">
        <v>16400</v>
      </c>
      <c r="E20" s="22">
        <v>16400</v>
      </c>
      <c r="F20" s="22">
        <v>16400</v>
      </c>
      <c r="G20" s="22">
        <v>16400</v>
      </c>
      <c r="H20" s="22">
        <v>16400</v>
      </c>
      <c r="I20" s="23">
        <v>16400</v>
      </c>
    </row>
    <row r="21" spans="2:9" x14ac:dyDescent="0.2">
      <c r="B21" s="5" t="s">
        <v>33</v>
      </c>
      <c r="C21" s="24"/>
      <c r="D21" s="29"/>
      <c r="E21" s="24"/>
      <c r="F21" s="24"/>
      <c r="G21" s="24"/>
      <c r="H21" s="24"/>
      <c r="I21" s="30"/>
    </row>
    <row r="22" spans="2:9" ht="14.25" x14ac:dyDescent="0.2">
      <c r="B22" s="20" t="s">
        <v>44</v>
      </c>
      <c r="C22" s="25" t="s">
        <v>30</v>
      </c>
      <c r="D22" s="26">
        <v>1.97</v>
      </c>
      <c r="E22" s="27">
        <v>1.97</v>
      </c>
      <c r="F22" s="27">
        <v>1.97</v>
      </c>
      <c r="G22" s="27">
        <v>1.97</v>
      </c>
      <c r="H22" s="27">
        <v>1.97</v>
      </c>
      <c r="I22" s="28">
        <v>1.97</v>
      </c>
    </row>
    <row r="23" spans="2:9" ht="14.25" x14ac:dyDescent="0.2">
      <c r="B23" s="20" t="s">
        <v>45</v>
      </c>
      <c r="C23" s="25" t="s">
        <v>30</v>
      </c>
      <c r="D23" s="75">
        <v>0.30867111000000008</v>
      </c>
      <c r="E23" s="76">
        <v>0.30867111000000008</v>
      </c>
      <c r="F23" s="76">
        <v>0.30867111000000008</v>
      </c>
      <c r="G23" s="76">
        <v>0.30867111000000008</v>
      </c>
      <c r="H23" s="76">
        <v>0.30867111000000008</v>
      </c>
      <c r="I23" s="77">
        <v>0.30867111000000008</v>
      </c>
    </row>
    <row r="24" spans="2:9" ht="14.25" x14ac:dyDescent="0.2">
      <c r="B24" s="20" t="s">
        <v>46</v>
      </c>
      <c r="C24" s="25" t="s">
        <v>30</v>
      </c>
      <c r="D24" s="21">
        <v>16400</v>
      </c>
      <c r="E24" s="22">
        <v>16400</v>
      </c>
      <c r="F24" s="22">
        <v>16400</v>
      </c>
      <c r="G24" s="22">
        <v>16400</v>
      </c>
      <c r="H24" s="22">
        <v>16400</v>
      </c>
      <c r="I24" s="23">
        <v>16400</v>
      </c>
    </row>
    <row r="25" spans="2:9" x14ac:dyDescent="0.2">
      <c r="B25" s="5" t="s">
        <v>31</v>
      </c>
      <c r="C25" s="24"/>
      <c r="D25" s="29"/>
      <c r="E25" s="24"/>
      <c r="F25" s="24"/>
      <c r="G25" s="24"/>
      <c r="H25" s="24"/>
      <c r="I25" s="30"/>
    </row>
    <row r="26" spans="2:9" ht="14.25" x14ac:dyDescent="0.2">
      <c r="B26" s="20" t="s">
        <v>44</v>
      </c>
      <c r="C26" s="25" t="s">
        <v>30</v>
      </c>
      <c r="D26" s="26">
        <v>11.22</v>
      </c>
      <c r="E26" s="27">
        <v>11.22</v>
      </c>
      <c r="F26" s="27">
        <v>11.22</v>
      </c>
      <c r="G26" s="27">
        <v>11.22</v>
      </c>
      <c r="H26" s="27">
        <v>11.22</v>
      </c>
      <c r="I26" s="28">
        <v>11.22</v>
      </c>
    </row>
    <row r="27" spans="2:9" ht="14.25" x14ac:dyDescent="0.2">
      <c r="B27" s="20" t="s">
        <v>45</v>
      </c>
      <c r="C27" s="25" t="s">
        <v>30</v>
      </c>
      <c r="D27" s="75">
        <v>0.21045757500000001</v>
      </c>
      <c r="E27" s="76">
        <v>0.21045757500000001</v>
      </c>
      <c r="F27" s="76">
        <v>0.21045757500000001</v>
      </c>
      <c r="G27" s="76">
        <v>0.21045757500000001</v>
      </c>
      <c r="H27" s="76">
        <v>0.21045757500000001</v>
      </c>
      <c r="I27" s="77">
        <v>0.21045757500000001</v>
      </c>
    </row>
    <row r="28" spans="2:9" ht="14.25" x14ac:dyDescent="0.2">
      <c r="B28" s="20" t="s">
        <v>46</v>
      </c>
      <c r="C28" s="25" t="s">
        <v>30</v>
      </c>
      <c r="D28" s="21">
        <v>22900</v>
      </c>
      <c r="E28" s="22">
        <v>22900</v>
      </c>
      <c r="F28" s="22">
        <v>22900</v>
      </c>
      <c r="G28" s="22">
        <v>22900</v>
      </c>
      <c r="H28" s="22">
        <v>22900</v>
      </c>
      <c r="I28" s="23">
        <v>22900</v>
      </c>
    </row>
    <row r="29" spans="2:9" x14ac:dyDescent="0.2">
      <c r="B29" s="4" t="s">
        <v>35</v>
      </c>
      <c r="C29" s="25"/>
      <c r="D29" s="29"/>
      <c r="E29" s="24"/>
      <c r="F29" s="24"/>
      <c r="G29" s="24"/>
      <c r="H29" s="24"/>
      <c r="I29" s="30"/>
    </row>
    <row r="30" spans="2:9" ht="25.5" customHeight="1" x14ac:dyDescent="0.2">
      <c r="B30" s="20" t="s">
        <v>12</v>
      </c>
      <c r="C30" s="8" t="s">
        <v>14</v>
      </c>
      <c r="D30" s="41">
        <v>7.5</v>
      </c>
      <c r="E30" s="42">
        <v>7.5</v>
      </c>
      <c r="F30" s="42">
        <v>7.5</v>
      </c>
      <c r="G30" s="42">
        <v>7.5</v>
      </c>
      <c r="H30" s="42">
        <v>7.5</v>
      </c>
      <c r="I30" s="43">
        <v>7.5</v>
      </c>
    </row>
    <row r="31" spans="2:9" ht="25.5" customHeight="1" x14ac:dyDescent="0.2">
      <c r="B31" s="31" t="s">
        <v>18</v>
      </c>
      <c r="C31" s="25" t="s">
        <v>17</v>
      </c>
      <c r="D31" s="41" t="s">
        <v>41</v>
      </c>
      <c r="E31" s="42" t="s">
        <v>41</v>
      </c>
      <c r="F31" s="42" t="s">
        <v>41</v>
      </c>
      <c r="G31" s="42" t="s">
        <v>41</v>
      </c>
      <c r="H31" s="42" t="s">
        <v>41</v>
      </c>
      <c r="I31" s="43" t="s">
        <v>41</v>
      </c>
    </row>
    <row r="32" spans="2:9" ht="25.5" customHeight="1" thickBot="1" x14ac:dyDescent="0.25">
      <c r="B32" s="32" t="s">
        <v>13</v>
      </c>
      <c r="C32" s="83" t="s">
        <v>20</v>
      </c>
      <c r="D32" s="84">
        <v>0.01</v>
      </c>
      <c r="E32" s="85">
        <v>0.01</v>
      </c>
      <c r="F32" s="85">
        <v>0.01</v>
      </c>
      <c r="G32" s="85">
        <v>0.01</v>
      </c>
      <c r="H32" s="85">
        <v>0.01</v>
      </c>
      <c r="I32" s="86">
        <v>0.01</v>
      </c>
    </row>
    <row r="33" spans="2:9" ht="12.75" customHeight="1" x14ac:dyDescent="0.2">
      <c r="B33" s="6" t="s">
        <v>34</v>
      </c>
      <c r="C33" s="24"/>
      <c r="D33" s="44"/>
      <c r="E33" s="45"/>
      <c r="F33" s="45"/>
      <c r="G33" s="45"/>
      <c r="H33" s="45"/>
      <c r="I33" s="46"/>
    </row>
    <row r="34" spans="2:9" x14ac:dyDescent="0.2">
      <c r="B34" s="20" t="s">
        <v>38</v>
      </c>
      <c r="C34" s="8" t="s">
        <v>16</v>
      </c>
      <c r="D34" s="56">
        <v>8.1862999999999992</v>
      </c>
      <c r="E34" s="57">
        <v>8.2443999999999988</v>
      </c>
      <c r="F34" s="57">
        <v>7.9040999999999997</v>
      </c>
      <c r="G34" s="57">
        <v>7.9539</v>
      </c>
      <c r="H34" s="57">
        <v>7.68</v>
      </c>
      <c r="I34" s="58">
        <v>7.6218999999999992</v>
      </c>
    </row>
    <row r="35" spans="2:9" x14ac:dyDescent="0.2">
      <c r="B35" s="20" t="s">
        <v>39</v>
      </c>
      <c r="C35" s="8" t="s">
        <v>16</v>
      </c>
      <c r="D35" s="56">
        <v>8.1862999999999992</v>
      </c>
      <c r="E35" s="57">
        <v>8.2443999999999988</v>
      </c>
      <c r="F35" s="57">
        <v>7.9040999999999997</v>
      </c>
      <c r="G35" s="57">
        <v>7.9539</v>
      </c>
      <c r="H35" s="57">
        <v>7.68</v>
      </c>
      <c r="I35" s="58">
        <v>7.6218999999999992</v>
      </c>
    </row>
    <row r="36" spans="2:9" ht="13.5" thickBot="1" x14ac:dyDescent="0.25">
      <c r="B36" s="32" t="s">
        <v>11</v>
      </c>
      <c r="C36" s="33" t="s">
        <v>15</v>
      </c>
      <c r="D36" s="47" t="s">
        <v>192</v>
      </c>
      <c r="E36" s="48" t="s">
        <v>192</v>
      </c>
      <c r="F36" s="48" t="s">
        <v>192</v>
      </c>
      <c r="G36" s="48" t="s">
        <v>192</v>
      </c>
      <c r="H36" s="48" t="s">
        <v>192</v>
      </c>
      <c r="I36" s="49" t="s">
        <v>192</v>
      </c>
    </row>
    <row r="38" spans="2:9" x14ac:dyDescent="0.2">
      <c r="B38" s="10" t="s">
        <v>209</v>
      </c>
    </row>
  </sheetData>
  <mergeCells count="1">
    <mergeCell ref="D2:I2"/>
  </mergeCells>
  <printOptions horizontalCentered="1" gridLines="1"/>
  <pageMargins left="0.7" right="0.7" top="0.75" bottom="0.75" header="0.3" footer="0.3"/>
  <pageSetup scale="88" orientation="landscape" r:id="rId1"/>
  <headerFooter>
    <oddHeader>&amp;C&amp;F&amp;R&amp;"Times New Roman,Italic"Draft Work Product
Confidential</oddHeader>
    <oddFooter>&amp;L&amp;D&amp;C&amp;A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8"/>
  <sheetViews>
    <sheetView zoomScale="85" zoomScaleNormal="85" workbookViewId="0">
      <selection activeCell="F28" sqref="F28"/>
    </sheetView>
  </sheetViews>
  <sheetFormatPr defaultRowHeight="12.75" x14ac:dyDescent="0.2"/>
  <cols>
    <col min="1" max="1" width="1.83203125" style="10" customWidth="1"/>
    <col min="2" max="2" width="41.33203125" style="10" customWidth="1"/>
    <col min="3" max="3" width="16" style="10" customWidth="1"/>
    <col min="4" max="4" width="16.33203125" style="10" customWidth="1"/>
    <col min="5" max="5" width="15.6640625" style="10" customWidth="1"/>
    <col min="6" max="6" width="16.83203125" style="10" customWidth="1"/>
    <col min="7" max="7" width="16.33203125" style="10" customWidth="1"/>
    <col min="8" max="8" width="15.6640625" style="10" customWidth="1"/>
    <col min="9" max="9" width="16" style="10" customWidth="1"/>
    <col min="10" max="16384" width="9.33203125" style="10"/>
  </cols>
  <sheetData>
    <row r="1" spans="2:9" ht="13.5" thickBot="1" x14ac:dyDescent="0.25"/>
    <row r="2" spans="2:9" ht="15" x14ac:dyDescent="0.25">
      <c r="B2" s="11"/>
      <c r="C2" s="12"/>
      <c r="D2" s="134" t="s">
        <v>208</v>
      </c>
      <c r="E2" s="135"/>
      <c r="F2" s="135"/>
      <c r="G2" s="135"/>
      <c r="H2" s="135"/>
      <c r="I2" s="136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x14ac:dyDescent="0.2">
      <c r="B4" s="4" t="s">
        <v>22</v>
      </c>
      <c r="C4" s="1"/>
      <c r="D4" s="96"/>
      <c r="E4" s="97"/>
      <c r="F4" s="73"/>
      <c r="G4" s="73"/>
      <c r="H4" s="73"/>
      <c r="I4" s="74"/>
    </row>
    <row r="5" spans="2:9" x14ac:dyDescent="0.2">
      <c r="B5" s="5" t="s">
        <v>105</v>
      </c>
      <c r="C5" s="1"/>
      <c r="D5" s="98"/>
      <c r="E5" s="99"/>
      <c r="F5" s="17"/>
      <c r="G5" s="18"/>
      <c r="H5" s="17"/>
      <c r="I5" s="19"/>
    </row>
    <row r="6" spans="2:9" x14ac:dyDescent="0.2">
      <c r="B6" s="20" t="s">
        <v>5</v>
      </c>
      <c r="C6" s="8" t="s">
        <v>3</v>
      </c>
      <c r="D6" s="100"/>
      <c r="E6" s="101"/>
      <c r="F6" s="36">
        <v>18.399999999999999</v>
      </c>
      <c r="G6" s="36">
        <v>18.399999999999999</v>
      </c>
      <c r="H6" s="36">
        <v>18.399999999999999</v>
      </c>
      <c r="I6" s="37">
        <v>18.399999999999999</v>
      </c>
    </row>
    <row r="7" spans="2:9" x14ac:dyDescent="0.2">
      <c r="B7" s="20" t="s">
        <v>6</v>
      </c>
      <c r="C7" s="8" t="s">
        <v>3</v>
      </c>
      <c r="D7" s="100"/>
      <c r="E7" s="101"/>
      <c r="F7" s="36">
        <v>18.5</v>
      </c>
      <c r="G7" s="36">
        <v>18.5</v>
      </c>
      <c r="H7" s="36">
        <v>18.5</v>
      </c>
      <c r="I7" s="37">
        <v>18.5</v>
      </c>
    </row>
    <row r="8" spans="2:9" x14ac:dyDescent="0.2">
      <c r="B8" s="20" t="s">
        <v>7</v>
      </c>
      <c r="C8" s="8" t="s">
        <v>3</v>
      </c>
      <c r="D8" s="100"/>
      <c r="E8" s="101"/>
      <c r="F8" s="36">
        <v>18.399999999999999</v>
      </c>
      <c r="G8" s="36">
        <v>18.399999999999999</v>
      </c>
      <c r="H8" s="36">
        <v>18.399999999999999</v>
      </c>
      <c r="I8" s="37">
        <v>18.399999999999999</v>
      </c>
    </row>
    <row r="9" spans="2:9" x14ac:dyDescent="0.2">
      <c r="B9" s="20" t="s">
        <v>2</v>
      </c>
      <c r="C9" s="8" t="s">
        <v>3</v>
      </c>
      <c r="D9" s="100"/>
      <c r="E9" s="101"/>
      <c r="F9" s="36">
        <v>18.5</v>
      </c>
      <c r="G9" s="36">
        <v>18.5</v>
      </c>
      <c r="H9" s="36">
        <v>18.5</v>
      </c>
      <c r="I9" s="37">
        <v>18.5</v>
      </c>
    </row>
    <row r="10" spans="2:9" x14ac:dyDescent="0.2">
      <c r="B10" s="20" t="s">
        <v>203</v>
      </c>
      <c r="C10" s="8" t="s">
        <v>3</v>
      </c>
      <c r="D10" s="100"/>
      <c r="E10" s="101"/>
      <c r="F10" s="36">
        <v>18.399999999999999</v>
      </c>
      <c r="G10" s="36">
        <v>18.399999999999999</v>
      </c>
      <c r="H10" s="36">
        <v>18.399999999999999</v>
      </c>
      <c r="I10" s="37">
        <v>18.399999999999999</v>
      </c>
    </row>
    <row r="11" spans="2:9" x14ac:dyDescent="0.2">
      <c r="B11" s="5" t="s">
        <v>50</v>
      </c>
      <c r="C11" s="8"/>
      <c r="D11" s="102"/>
      <c r="E11" s="103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104"/>
      <c r="E12" s="105"/>
      <c r="F12" s="22">
        <v>8330</v>
      </c>
      <c r="G12" s="22">
        <v>8330</v>
      </c>
      <c r="H12" s="22">
        <v>8330</v>
      </c>
      <c r="I12" s="23">
        <v>8330</v>
      </c>
    </row>
    <row r="13" spans="2:9" x14ac:dyDescent="0.2">
      <c r="B13" s="20" t="s">
        <v>26</v>
      </c>
      <c r="C13" s="8" t="s">
        <v>19</v>
      </c>
      <c r="D13" s="104"/>
      <c r="E13" s="105"/>
      <c r="F13" s="22">
        <v>8280</v>
      </c>
      <c r="G13" s="22">
        <v>8280</v>
      </c>
      <c r="H13" s="22">
        <v>8280</v>
      </c>
      <c r="I13" s="23">
        <v>8280</v>
      </c>
    </row>
    <row r="14" spans="2:9" x14ac:dyDescent="0.2">
      <c r="B14" s="20" t="s">
        <v>27</v>
      </c>
      <c r="C14" s="8" t="s">
        <v>19</v>
      </c>
      <c r="D14" s="104"/>
      <c r="E14" s="105"/>
      <c r="F14" s="22">
        <v>8330</v>
      </c>
      <c r="G14" s="22">
        <v>8330</v>
      </c>
      <c r="H14" s="22">
        <v>8330</v>
      </c>
      <c r="I14" s="23">
        <v>8330</v>
      </c>
    </row>
    <row r="15" spans="2:9" x14ac:dyDescent="0.2">
      <c r="B15" s="20" t="s">
        <v>28</v>
      </c>
      <c r="C15" s="8" t="s">
        <v>19</v>
      </c>
      <c r="D15" s="104"/>
      <c r="E15" s="105"/>
      <c r="F15" s="22">
        <v>8280</v>
      </c>
      <c r="G15" s="22">
        <v>8280</v>
      </c>
      <c r="H15" s="22">
        <v>8280</v>
      </c>
      <c r="I15" s="23">
        <v>8280</v>
      </c>
    </row>
    <row r="16" spans="2:9" x14ac:dyDescent="0.2">
      <c r="B16" s="20" t="s">
        <v>204</v>
      </c>
      <c r="C16" s="8" t="s">
        <v>19</v>
      </c>
      <c r="D16" s="104"/>
      <c r="E16" s="105"/>
      <c r="F16" s="22">
        <v>8330</v>
      </c>
      <c r="G16" s="22">
        <v>8330</v>
      </c>
      <c r="H16" s="22">
        <v>8330</v>
      </c>
      <c r="I16" s="23">
        <v>8330</v>
      </c>
    </row>
    <row r="17" spans="2:9" x14ac:dyDescent="0.2">
      <c r="B17" s="5" t="s">
        <v>32</v>
      </c>
      <c r="C17" s="24"/>
      <c r="D17" s="102"/>
      <c r="E17" s="103"/>
      <c r="F17" s="8"/>
      <c r="G17" s="8"/>
      <c r="H17" s="8"/>
      <c r="I17" s="9"/>
    </row>
    <row r="18" spans="2:9" ht="14.25" x14ac:dyDescent="0.2">
      <c r="B18" s="20" t="s">
        <v>44</v>
      </c>
      <c r="C18" s="25" t="s">
        <v>30</v>
      </c>
      <c r="D18" s="106"/>
      <c r="E18" s="107"/>
      <c r="F18" s="27">
        <v>1.3</v>
      </c>
      <c r="G18" s="27">
        <v>1.3</v>
      </c>
      <c r="H18" s="27">
        <v>1.3</v>
      </c>
      <c r="I18" s="28">
        <v>1.3</v>
      </c>
    </row>
    <row r="19" spans="2:9" ht="14.25" x14ac:dyDescent="0.2">
      <c r="B19" s="20" t="s">
        <v>45</v>
      </c>
      <c r="C19" s="25" t="s">
        <v>30</v>
      </c>
      <c r="D19" s="106"/>
      <c r="E19" s="107"/>
      <c r="F19" s="27">
        <v>0.33719840000000001</v>
      </c>
      <c r="G19" s="27">
        <v>0.33719840000000001</v>
      </c>
      <c r="H19" s="27">
        <v>0.33719840000000001</v>
      </c>
      <c r="I19" s="28">
        <v>0.33719840000000001</v>
      </c>
    </row>
    <row r="20" spans="2:9" ht="14.25" x14ac:dyDescent="0.2">
      <c r="B20" s="20" t="s">
        <v>46</v>
      </c>
      <c r="C20" s="25" t="s">
        <v>30</v>
      </c>
      <c r="D20" s="104"/>
      <c r="E20" s="105"/>
      <c r="F20" s="22">
        <v>17900</v>
      </c>
      <c r="G20" s="22">
        <v>17900</v>
      </c>
      <c r="H20" s="22">
        <v>17900</v>
      </c>
      <c r="I20" s="23">
        <v>17900</v>
      </c>
    </row>
    <row r="21" spans="2:9" x14ac:dyDescent="0.2">
      <c r="B21" s="5" t="s">
        <v>33</v>
      </c>
      <c r="C21" s="24"/>
      <c r="D21" s="108"/>
      <c r="E21" s="109"/>
      <c r="F21" s="24"/>
      <c r="G21" s="24"/>
      <c r="H21" s="24"/>
      <c r="I21" s="30"/>
    </row>
    <row r="22" spans="2:9" ht="14.25" x14ac:dyDescent="0.2">
      <c r="B22" s="20" t="s">
        <v>44</v>
      </c>
      <c r="C22" s="25" t="s">
        <v>30</v>
      </c>
      <c r="D22" s="106"/>
      <c r="E22" s="107"/>
      <c r="F22" s="27">
        <v>1.3</v>
      </c>
      <c r="G22" s="27">
        <v>1.3</v>
      </c>
      <c r="H22" s="27">
        <v>1.3</v>
      </c>
      <c r="I22" s="28">
        <v>1.3</v>
      </c>
    </row>
    <row r="23" spans="2:9" ht="14.25" x14ac:dyDescent="0.2">
      <c r="B23" s="20" t="s">
        <v>45</v>
      </c>
      <c r="C23" s="25" t="s">
        <v>30</v>
      </c>
      <c r="D23" s="110"/>
      <c r="E23" s="111"/>
      <c r="F23" s="76">
        <v>0.33699600000000002</v>
      </c>
      <c r="G23" s="76">
        <v>0.33699600000000002</v>
      </c>
      <c r="H23" s="76">
        <v>0.33699600000000002</v>
      </c>
      <c r="I23" s="77">
        <v>0.33699600000000002</v>
      </c>
    </row>
    <row r="24" spans="2:9" ht="14.25" x14ac:dyDescent="0.2">
      <c r="B24" s="20" t="s">
        <v>46</v>
      </c>
      <c r="C24" s="25" t="s">
        <v>30</v>
      </c>
      <c r="D24" s="104"/>
      <c r="E24" s="105"/>
      <c r="F24" s="22">
        <v>17900</v>
      </c>
      <c r="G24" s="22">
        <v>17900</v>
      </c>
      <c r="H24" s="22">
        <v>17900</v>
      </c>
      <c r="I24" s="23">
        <v>17900</v>
      </c>
    </row>
    <row r="25" spans="2:9" x14ac:dyDescent="0.2">
      <c r="B25" s="5" t="s">
        <v>31</v>
      </c>
      <c r="C25" s="24"/>
      <c r="D25" s="108"/>
      <c r="E25" s="109"/>
      <c r="F25" s="24"/>
      <c r="G25" s="24"/>
      <c r="H25" s="24"/>
      <c r="I25" s="30"/>
    </row>
    <row r="26" spans="2:9" ht="14.25" x14ac:dyDescent="0.2">
      <c r="B26" s="20" t="s">
        <v>44</v>
      </c>
      <c r="C26" s="25" t="s">
        <v>30</v>
      </c>
      <c r="D26" s="114"/>
      <c r="E26" s="115"/>
      <c r="F26" s="115"/>
      <c r="G26" s="115"/>
      <c r="H26" s="115"/>
      <c r="I26" s="116"/>
    </row>
    <row r="27" spans="2:9" ht="14.25" x14ac:dyDescent="0.2">
      <c r="B27" s="20" t="s">
        <v>45</v>
      </c>
      <c r="C27" s="25" t="s">
        <v>30</v>
      </c>
      <c r="D27" s="114"/>
      <c r="E27" s="115"/>
      <c r="F27" s="115"/>
      <c r="G27" s="115"/>
      <c r="H27" s="115"/>
      <c r="I27" s="116"/>
    </row>
    <row r="28" spans="2:9" ht="14.25" x14ac:dyDescent="0.2">
      <c r="B28" s="20" t="s">
        <v>46</v>
      </c>
      <c r="C28" s="25" t="s">
        <v>30</v>
      </c>
      <c r="D28" s="114"/>
      <c r="E28" s="115"/>
      <c r="F28" s="115"/>
      <c r="G28" s="115"/>
      <c r="H28" s="115"/>
      <c r="I28" s="116"/>
    </row>
    <row r="29" spans="2:9" x14ac:dyDescent="0.2">
      <c r="B29" s="4" t="s">
        <v>35</v>
      </c>
      <c r="C29" s="25"/>
      <c r="D29" s="108"/>
      <c r="E29" s="109"/>
      <c r="F29" s="24"/>
      <c r="G29" s="24"/>
      <c r="H29" s="24"/>
      <c r="I29" s="30"/>
    </row>
    <row r="30" spans="2:9" ht="25.5" customHeight="1" x14ac:dyDescent="0.2">
      <c r="B30" s="20" t="s">
        <v>12</v>
      </c>
      <c r="C30" s="8" t="s">
        <v>14</v>
      </c>
      <c r="D30" s="102"/>
      <c r="E30" s="103"/>
      <c r="F30" s="42">
        <v>7.5</v>
      </c>
      <c r="G30" s="42">
        <v>7.5</v>
      </c>
      <c r="H30" s="42">
        <v>7.5</v>
      </c>
      <c r="I30" s="43">
        <v>7.5</v>
      </c>
    </row>
    <row r="31" spans="2:9" ht="25.5" customHeight="1" x14ac:dyDescent="0.2">
      <c r="B31" s="31" t="s">
        <v>18</v>
      </c>
      <c r="C31" s="25" t="s">
        <v>17</v>
      </c>
      <c r="D31" s="102"/>
      <c r="E31" s="103"/>
      <c r="F31" s="42" t="s">
        <v>41</v>
      </c>
      <c r="G31" s="42" t="s">
        <v>41</v>
      </c>
      <c r="H31" s="42" t="s">
        <v>41</v>
      </c>
      <c r="I31" s="43" t="s">
        <v>41</v>
      </c>
    </row>
    <row r="32" spans="2:9" ht="25.5" customHeight="1" thickBot="1" x14ac:dyDescent="0.25">
      <c r="B32" s="32" t="s">
        <v>13</v>
      </c>
      <c r="C32" s="83" t="s">
        <v>20</v>
      </c>
      <c r="D32" s="112"/>
      <c r="E32" s="113"/>
      <c r="F32" s="85">
        <v>0.01</v>
      </c>
      <c r="G32" s="85">
        <v>0.01</v>
      </c>
      <c r="H32" s="85">
        <v>0.01</v>
      </c>
      <c r="I32" s="86">
        <v>0.01</v>
      </c>
    </row>
    <row r="33" spans="2:9" ht="12.75" customHeight="1" x14ac:dyDescent="0.2">
      <c r="B33" s="6" t="s">
        <v>34</v>
      </c>
      <c r="C33" s="24"/>
      <c r="D33" s="44"/>
      <c r="E33" s="45"/>
      <c r="F33" s="45"/>
      <c r="G33" s="45"/>
      <c r="H33" s="45"/>
      <c r="I33" s="46"/>
    </row>
    <row r="34" spans="2:9" x14ac:dyDescent="0.2">
      <c r="B34" s="20" t="s">
        <v>38</v>
      </c>
      <c r="C34" s="8" t="s">
        <v>16</v>
      </c>
      <c r="D34" s="117"/>
      <c r="E34" s="118"/>
      <c r="F34" s="57">
        <v>7.9040999999999997</v>
      </c>
      <c r="G34" s="57">
        <v>7.9539</v>
      </c>
      <c r="H34" s="57">
        <v>7.68</v>
      </c>
      <c r="I34" s="58">
        <v>7.6218999999999992</v>
      </c>
    </row>
    <row r="35" spans="2:9" x14ac:dyDescent="0.2">
      <c r="B35" s="20" t="s">
        <v>39</v>
      </c>
      <c r="C35" s="8" t="s">
        <v>16</v>
      </c>
      <c r="D35" s="117"/>
      <c r="E35" s="115"/>
      <c r="F35" s="115"/>
      <c r="G35" s="115"/>
      <c r="H35" s="115"/>
      <c r="I35" s="119"/>
    </row>
    <row r="36" spans="2:9" ht="13.5" thickBot="1" x14ac:dyDescent="0.25">
      <c r="B36" s="32" t="s">
        <v>11</v>
      </c>
      <c r="C36" s="33" t="s">
        <v>15</v>
      </c>
      <c r="D36" s="47" t="s">
        <v>192</v>
      </c>
      <c r="E36" s="48" t="s">
        <v>192</v>
      </c>
      <c r="F36" s="48" t="s">
        <v>192</v>
      </c>
      <c r="G36" s="48" t="s">
        <v>192</v>
      </c>
      <c r="H36" s="48" t="s">
        <v>192</v>
      </c>
      <c r="I36" s="49" t="s">
        <v>192</v>
      </c>
    </row>
    <row r="38" spans="2:9" x14ac:dyDescent="0.2">
      <c r="B38" s="10" t="s">
        <v>209</v>
      </c>
    </row>
  </sheetData>
  <mergeCells count="1">
    <mergeCell ref="D2:I2"/>
  </mergeCells>
  <printOptions horizontalCentered="1" gridLines="1"/>
  <pageMargins left="0.7" right="0.7" top="0.75" bottom="0.75" header="0.3" footer="0.3"/>
  <pageSetup scale="88" orientation="landscape" r:id="rId1"/>
  <headerFooter>
    <oddHeader>&amp;C&amp;F&amp;R&amp;"Times New Roman,Italic"Draft Work Product
Confidential</oddHeader>
    <oddFooter>&amp;L&amp;D&amp;C&amp;A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I39"/>
  <sheetViews>
    <sheetView zoomScale="70" zoomScaleNormal="70" workbookViewId="0">
      <selection activeCell="E31" sqref="E30:E31"/>
    </sheetView>
  </sheetViews>
  <sheetFormatPr defaultRowHeight="12.75" x14ac:dyDescent="0.2"/>
  <cols>
    <col min="1" max="1" width="1.83203125" style="10" customWidth="1"/>
    <col min="2" max="2" width="43.5" style="10" customWidth="1"/>
    <col min="3" max="3" width="16" style="10" customWidth="1"/>
    <col min="4" max="4" width="16.33203125" style="10" customWidth="1"/>
    <col min="5" max="5" width="16.5" style="10" customWidth="1"/>
    <col min="6" max="6" width="16.33203125" style="10" customWidth="1"/>
    <col min="7" max="7" width="16.1640625" style="10" customWidth="1"/>
    <col min="8" max="8" width="17.5" style="10" customWidth="1"/>
    <col min="9" max="9" width="17.83203125" style="10" customWidth="1"/>
    <col min="10" max="16384" width="9.33203125" style="10"/>
  </cols>
  <sheetData>
    <row r="1" spans="2:9" ht="13.5" thickBot="1" x14ac:dyDescent="0.25"/>
    <row r="2" spans="2:9" ht="14.25" x14ac:dyDescent="0.2">
      <c r="B2" s="11"/>
      <c r="C2" s="12"/>
      <c r="D2" s="125" t="s">
        <v>205</v>
      </c>
      <c r="E2" s="126"/>
      <c r="F2" s="126"/>
      <c r="G2" s="126"/>
      <c r="H2" s="126"/>
      <c r="I2" s="127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ht="25.5" customHeight="1" x14ac:dyDescent="0.2">
      <c r="B4" s="4" t="s">
        <v>22</v>
      </c>
      <c r="C4" s="1"/>
      <c r="D4" s="128"/>
      <c r="E4" s="129"/>
      <c r="F4" s="129"/>
      <c r="G4" s="129"/>
      <c r="H4" s="129"/>
      <c r="I4" s="130"/>
    </row>
    <row r="5" spans="2:9" x14ac:dyDescent="0.2">
      <c r="B5" s="5" t="s">
        <v>49</v>
      </c>
      <c r="C5" s="1"/>
      <c r="D5" s="16"/>
      <c r="E5" s="17"/>
      <c r="F5" s="17"/>
      <c r="G5" s="18"/>
      <c r="H5" s="17"/>
      <c r="I5" s="19"/>
    </row>
    <row r="6" spans="2:9" x14ac:dyDescent="0.2">
      <c r="B6" s="20" t="s">
        <v>5</v>
      </c>
      <c r="C6" s="8" t="s">
        <v>3</v>
      </c>
      <c r="D6" s="50">
        <v>327.76299999999998</v>
      </c>
      <c r="E6" s="51">
        <v>326.017</v>
      </c>
      <c r="F6" s="51">
        <v>325.92</v>
      </c>
      <c r="G6" s="51">
        <v>325.92</v>
      </c>
      <c r="H6" s="51">
        <v>325.04700000000003</v>
      </c>
      <c r="I6" s="52">
        <v>323.39799999999997</v>
      </c>
    </row>
    <row r="7" spans="2:9" x14ac:dyDescent="0.2">
      <c r="B7" s="20" t="s">
        <v>6</v>
      </c>
      <c r="C7" s="8" t="s">
        <v>3</v>
      </c>
      <c r="D7" s="50">
        <v>340.66399999999999</v>
      </c>
      <c r="E7" s="51">
        <v>338.33600000000001</v>
      </c>
      <c r="F7" s="51">
        <v>339.30599999999998</v>
      </c>
      <c r="G7" s="51">
        <v>339.30599999999998</v>
      </c>
      <c r="H7" s="51">
        <v>338.53</v>
      </c>
      <c r="I7" s="52">
        <v>336.78399999999999</v>
      </c>
    </row>
    <row r="8" spans="2:9" x14ac:dyDescent="0.2">
      <c r="B8" s="20" t="s">
        <v>7</v>
      </c>
      <c r="C8" s="8" t="s">
        <v>3</v>
      </c>
      <c r="D8" s="50">
        <v>325.53200000000004</v>
      </c>
      <c r="E8" s="51">
        <v>314.18299999999999</v>
      </c>
      <c r="F8" s="51">
        <v>318.35399999999998</v>
      </c>
      <c r="G8" s="51">
        <v>322.23399999999998</v>
      </c>
      <c r="H8" s="51">
        <v>320.58499999999998</v>
      </c>
      <c r="I8" s="52">
        <v>321.846</v>
      </c>
    </row>
    <row r="9" spans="2:9" x14ac:dyDescent="0.2">
      <c r="B9" s="20" t="s">
        <v>2</v>
      </c>
      <c r="C9" s="8" t="s">
        <v>3</v>
      </c>
      <c r="D9" s="50">
        <v>343.57399999999996</v>
      </c>
      <c r="E9" s="51">
        <v>340.56700000000001</v>
      </c>
      <c r="F9" s="51">
        <v>342.21600000000001</v>
      </c>
      <c r="G9" s="51">
        <v>342.31299999999999</v>
      </c>
      <c r="H9" s="51">
        <v>341.149</v>
      </c>
      <c r="I9" s="52">
        <v>339.30599999999998</v>
      </c>
    </row>
    <row r="10" spans="2:9" x14ac:dyDescent="0.2">
      <c r="B10" s="20" t="s">
        <v>203</v>
      </c>
      <c r="C10" s="8" t="s">
        <v>3</v>
      </c>
      <c r="D10" s="50">
        <v>318.00231680000002</v>
      </c>
      <c r="E10" s="51">
        <v>316.33540574999995</v>
      </c>
      <c r="F10" s="51">
        <v>316.33971739999998</v>
      </c>
      <c r="G10" s="51">
        <v>316.33971739999998</v>
      </c>
      <c r="H10" s="51">
        <v>315.11534459999996</v>
      </c>
      <c r="I10" s="52">
        <v>313.49552219999998</v>
      </c>
    </row>
    <row r="11" spans="2:9" x14ac:dyDescent="0.2">
      <c r="B11" s="5" t="s">
        <v>50</v>
      </c>
      <c r="C11" s="8"/>
      <c r="D11" s="7"/>
      <c r="E11" s="8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21">
        <v>9360</v>
      </c>
      <c r="E12" s="22">
        <v>9410</v>
      </c>
      <c r="F12" s="22">
        <v>9360</v>
      </c>
      <c r="G12" s="22">
        <v>9360</v>
      </c>
      <c r="H12" s="22">
        <v>9350</v>
      </c>
      <c r="I12" s="23">
        <v>9350</v>
      </c>
    </row>
    <row r="13" spans="2:9" x14ac:dyDescent="0.2">
      <c r="B13" s="20" t="s">
        <v>26</v>
      </c>
      <c r="C13" s="8" t="s">
        <v>19</v>
      </c>
      <c r="D13" s="21">
        <v>9200</v>
      </c>
      <c r="E13" s="22">
        <v>9260</v>
      </c>
      <c r="F13" s="22">
        <v>9190</v>
      </c>
      <c r="G13" s="22">
        <v>9190</v>
      </c>
      <c r="H13" s="22">
        <v>9180</v>
      </c>
      <c r="I13" s="23">
        <v>9180</v>
      </c>
    </row>
    <row r="14" spans="2:9" x14ac:dyDescent="0.2">
      <c r="B14" s="20" t="s">
        <v>27</v>
      </c>
      <c r="C14" s="8" t="s">
        <v>19</v>
      </c>
      <c r="D14" s="21">
        <v>9420</v>
      </c>
      <c r="E14" s="22">
        <v>9450</v>
      </c>
      <c r="F14" s="22">
        <v>9400</v>
      </c>
      <c r="G14" s="22">
        <v>9400</v>
      </c>
      <c r="H14" s="22">
        <v>9410</v>
      </c>
      <c r="I14" s="23">
        <v>9390</v>
      </c>
    </row>
    <row r="15" spans="2:9" x14ac:dyDescent="0.2">
      <c r="B15" s="20" t="s">
        <v>28</v>
      </c>
      <c r="C15" s="8" t="s">
        <v>19</v>
      </c>
      <c r="D15" s="21">
        <v>9140</v>
      </c>
      <c r="E15" s="22">
        <v>9210</v>
      </c>
      <c r="F15" s="22">
        <v>9140</v>
      </c>
      <c r="G15" s="22">
        <v>9130</v>
      </c>
      <c r="H15" s="22">
        <v>9130</v>
      </c>
      <c r="I15" s="23">
        <v>9130</v>
      </c>
    </row>
    <row r="16" spans="2:9" x14ac:dyDescent="0.2">
      <c r="B16" s="20" t="s">
        <v>204</v>
      </c>
      <c r="C16" s="8" t="s">
        <v>19</v>
      </c>
      <c r="D16" s="21">
        <v>9570</v>
      </c>
      <c r="E16" s="22">
        <v>9620</v>
      </c>
      <c r="F16" s="22">
        <v>9570</v>
      </c>
      <c r="G16" s="22">
        <v>9570</v>
      </c>
      <c r="H16" s="22">
        <v>9570</v>
      </c>
      <c r="I16" s="23">
        <v>9570</v>
      </c>
    </row>
    <row r="17" spans="2:9" x14ac:dyDescent="0.2">
      <c r="B17" s="5" t="s">
        <v>32</v>
      </c>
      <c r="C17" s="24"/>
      <c r="D17" s="7"/>
      <c r="E17" s="8"/>
      <c r="F17" s="8"/>
      <c r="G17" s="8"/>
      <c r="H17" s="8"/>
      <c r="I17" s="9"/>
    </row>
    <row r="18" spans="2:9" ht="14.25" x14ac:dyDescent="0.2">
      <c r="B18" s="20" t="s">
        <v>44</v>
      </c>
      <c r="C18" s="25" t="s">
        <v>30</v>
      </c>
      <c r="D18" s="26">
        <v>27.303968951999995</v>
      </c>
      <c r="E18" s="27">
        <v>27.303597733</v>
      </c>
      <c r="F18" s="27">
        <v>27.150439680000002</v>
      </c>
      <c r="G18" s="27">
        <v>27.150439680000002</v>
      </c>
      <c r="H18" s="27">
        <v>27.048786105000001</v>
      </c>
      <c r="I18" s="28">
        <v>26.911564569999999</v>
      </c>
    </row>
    <row r="19" spans="2:9" ht="14.25" x14ac:dyDescent="0.2">
      <c r="B19" s="20" t="s">
        <v>45</v>
      </c>
      <c r="C19" s="25" t="s">
        <v>30</v>
      </c>
      <c r="D19" s="26">
        <v>6.7492956959999999</v>
      </c>
      <c r="E19" s="27">
        <v>6.7492039340000005</v>
      </c>
      <c r="F19" s="27">
        <v>6.711344640000001</v>
      </c>
      <c r="G19" s="27">
        <v>6.711344640000001</v>
      </c>
      <c r="H19" s="27">
        <v>6.6862167900000005</v>
      </c>
      <c r="I19" s="28">
        <v>6.6522968600000008</v>
      </c>
    </row>
    <row r="20" spans="2:9" ht="14.25" x14ac:dyDescent="0.2">
      <c r="B20" s="20" t="s">
        <v>46</v>
      </c>
      <c r="C20" s="25" t="s">
        <v>30</v>
      </c>
      <c r="D20" s="21">
        <v>359000</v>
      </c>
      <c r="E20" s="22">
        <v>359000</v>
      </c>
      <c r="F20" s="22">
        <v>357000</v>
      </c>
      <c r="G20" s="22">
        <v>357000</v>
      </c>
      <c r="H20" s="22">
        <v>356000</v>
      </c>
      <c r="I20" s="23">
        <v>354000</v>
      </c>
    </row>
    <row r="21" spans="2:9" x14ac:dyDescent="0.2">
      <c r="B21" s="5" t="s">
        <v>33</v>
      </c>
      <c r="C21" s="24"/>
      <c r="D21" s="29"/>
      <c r="E21" s="24"/>
      <c r="F21" s="24"/>
      <c r="G21" s="24"/>
      <c r="H21" s="24"/>
      <c r="I21" s="30"/>
    </row>
    <row r="22" spans="2:9" ht="14.25" x14ac:dyDescent="0.2">
      <c r="B22" s="20" t="s">
        <v>44</v>
      </c>
      <c r="C22" s="25" t="s">
        <v>30</v>
      </c>
      <c r="D22" s="26">
        <v>27.89356832</v>
      </c>
      <c r="E22" s="27">
        <v>27.883623104000002</v>
      </c>
      <c r="F22" s="27">
        <v>27.752177045999996</v>
      </c>
      <c r="G22" s="27">
        <v>27.752177045999996</v>
      </c>
      <c r="H22" s="27">
        <v>27.65857806</v>
      </c>
      <c r="I22" s="28">
        <v>27.515926367999999</v>
      </c>
    </row>
    <row r="23" spans="2:9" ht="14.25" x14ac:dyDescent="0.2">
      <c r="B23" s="20" t="s">
        <v>45</v>
      </c>
      <c r="C23" s="25" t="s">
        <v>30</v>
      </c>
      <c r="D23" s="26">
        <v>6.8950393600000002</v>
      </c>
      <c r="E23" s="27">
        <v>6.892580992000001</v>
      </c>
      <c r="F23" s="27">
        <v>6.8600887079999993</v>
      </c>
      <c r="G23" s="27">
        <v>6.8600887079999993</v>
      </c>
      <c r="H23" s="27">
        <v>6.8369518800000009</v>
      </c>
      <c r="I23" s="28">
        <v>6.8016896640000004</v>
      </c>
    </row>
    <row r="24" spans="2:9" ht="14.25" x14ac:dyDescent="0.2">
      <c r="B24" s="20" t="s">
        <v>46</v>
      </c>
      <c r="C24" s="25" t="s">
        <v>30</v>
      </c>
      <c r="D24" s="21">
        <v>367000</v>
      </c>
      <c r="E24" s="22">
        <v>367000</v>
      </c>
      <c r="F24" s="22">
        <v>365000</v>
      </c>
      <c r="G24" s="22">
        <v>365000</v>
      </c>
      <c r="H24" s="22">
        <v>364000</v>
      </c>
      <c r="I24" s="23">
        <v>362000</v>
      </c>
    </row>
    <row r="25" spans="2:9" x14ac:dyDescent="0.2">
      <c r="B25" s="5" t="s">
        <v>31</v>
      </c>
      <c r="C25" s="24"/>
      <c r="D25" s="29"/>
      <c r="E25" s="24"/>
      <c r="F25" s="24"/>
      <c r="G25" s="24"/>
      <c r="H25" s="24"/>
      <c r="I25" s="30"/>
    </row>
    <row r="26" spans="2:9" ht="14.25" x14ac:dyDescent="0.2">
      <c r="B26" s="20" t="s">
        <v>44</v>
      </c>
      <c r="C26" s="25" t="s">
        <v>30</v>
      </c>
      <c r="D26" s="26">
        <v>60.488299839999996</v>
      </c>
      <c r="E26" s="27">
        <v>60.466733248000011</v>
      </c>
      <c r="F26" s="27">
        <v>60.181687302</v>
      </c>
      <c r="G26" s="27">
        <v>60.181687302</v>
      </c>
      <c r="H26" s="27">
        <v>59.978714220000001</v>
      </c>
      <c r="I26" s="28">
        <v>59.669368416000005</v>
      </c>
    </row>
    <row r="27" spans="2:9" ht="14.25" x14ac:dyDescent="0.2">
      <c r="B27" s="20" t="s">
        <v>45</v>
      </c>
      <c r="C27" s="25" t="s">
        <v>30</v>
      </c>
      <c r="D27" s="26">
        <v>4.7011631999999999</v>
      </c>
      <c r="E27" s="27">
        <v>4.6994870400000011</v>
      </c>
      <c r="F27" s="27">
        <v>4.6773332099999996</v>
      </c>
      <c r="G27" s="27">
        <v>4.6773332099999996</v>
      </c>
      <c r="H27" s="27">
        <v>4.6615581000000006</v>
      </c>
      <c r="I27" s="28">
        <v>4.6375156800000008</v>
      </c>
    </row>
    <row r="28" spans="2:9" ht="14.25" x14ac:dyDescent="0.2">
      <c r="B28" s="20" t="s">
        <v>46</v>
      </c>
      <c r="C28" s="25" t="s">
        <v>30</v>
      </c>
      <c r="D28" s="21">
        <v>511000</v>
      </c>
      <c r="E28" s="22">
        <v>511000</v>
      </c>
      <c r="F28" s="22">
        <v>508000</v>
      </c>
      <c r="G28" s="22">
        <v>508000</v>
      </c>
      <c r="H28" s="22">
        <v>507000</v>
      </c>
      <c r="I28" s="23">
        <v>504000</v>
      </c>
    </row>
    <row r="29" spans="2:9" x14ac:dyDescent="0.2">
      <c r="B29" s="4" t="s">
        <v>35</v>
      </c>
      <c r="C29" s="25"/>
      <c r="D29" s="29"/>
      <c r="E29" s="24"/>
      <c r="F29" s="24"/>
      <c r="G29" s="24"/>
      <c r="H29" s="24"/>
      <c r="I29" s="30"/>
    </row>
    <row r="30" spans="2:9" ht="25.5" x14ac:dyDescent="0.2">
      <c r="B30" s="31" t="s">
        <v>127</v>
      </c>
      <c r="C30" s="8" t="s">
        <v>14</v>
      </c>
      <c r="D30" s="87">
        <v>204</v>
      </c>
      <c r="E30" s="88">
        <v>204</v>
      </c>
      <c r="F30" s="88">
        <v>204</v>
      </c>
      <c r="G30" s="88">
        <v>204</v>
      </c>
      <c r="H30" s="88">
        <v>204</v>
      </c>
      <c r="I30" s="89">
        <v>204</v>
      </c>
    </row>
    <row r="31" spans="2:9" ht="25.5" x14ac:dyDescent="0.2">
      <c r="B31" s="31" t="s">
        <v>128</v>
      </c>
      <c r="C31" s="8" t="s">
        <v>14</v>
      </c>
      <c r="D31" s="87">
        <v>391</v>
      </c>
      <c r="E31" s="88">
        <v>391</v>
      </c>
      <c r="F31" s="88">
        <v>391</v>
      </c>
      <c r="G31" s="88">
        <v>391</v>
      </c>
      <c r="H31" s="88">
        <v>391</v>
      </c>
      <c r="I31" s="89">
        <v>391</v>
      </c>
    </row>
    <row r="32" spans="2:9" ht="25.5" x14ac:dyDescent="0.2">
      <c r="B32" s="31" t="s">
        <v>18</v>
      </c>
      <c r="C32" s="25" t="s">
        <v>17</v>
      </c>
      <c r="D32" s="41" t="s">
        <v>43</v>
      </c>
      <c r="E32" s="42" t="s">
        <v>43</v>
      </c>
      <c r="F32" s="42" t="s">
        <v>43</v>
      </c>
      <c r="G32" s="42" t="s">
        <v>43</v>
      </c>
      <c r="H32" s="42" t="s">
        <v>43</v>
      </c>
      <c r="I32" s="43" t="s">
        <v>43</v>
      </c>
    </row>
    <row r="33" spans="2:9" ht="13.5" thickBot="1" x14ac:dyDescent="0.25">
      <c r="B33" s="32" t="s">
        <v>13</v>
      </c>
      <c r="C33" s="83" t="s">
        <v>20</v>
      </c>
      <c r="D33" s="90">
        <v>2.1700000000000001E-2</v>
      </c>
      <c r="E33" s="91">
        <v>2.1700000000000001E-2</v>
      </c>
      <c r="F33" s="91">
        <v>2.1700000000000001E-2</v>
      </c>
      <c r="G33" s="91">
        <v>2.1700000000000001E-2</v>
      </c>
      <c r="H33" s="91">
        <v>2.1700000000000001E-2</v>
      </c>
      <c r="I33" s="92">
        <v>2.1700000000000001E-2</v>
      </c>
    </row>
    <row r="34" spans="2:9" ht="12.75" customHeight="1" x14ac:dyDescent="0.2">
      <c r="B34" s="6" t="s">
        <v>34</v>
      </c>
      <c r="C34" s="24"/>
      <c r="D34" s="44"/>
      <c r="E34" s="45"/>
      <c r="F34" s="45"/>
      <c r="G34" s="45"/>
      <c r="H34" s="45"/>
      <c r="I34" s="46"/>
    </row>
    <row r="35" spans="2:9" x14ac:dyDescent="0.2">
      <c r="B35" s="20" t="s">
        <v>38</v>
      </c>
      <c r="C35" s="8" t="s">
        <v>16</v>
      </c>
      <c r="D35" s="59">
        <v>1.02</v>
      </c>
      <c r="E35" s="60">
        <v>1.02</v>
      </c>
      <c r="F35" s="60">
        <v>1.02</v>
      </c>
      <c r="G35" s="60">
        <v>1.02</v>
      </c>
      <c r="H35" s="60">
        <v>1.02</v>
      </c>
      <c r="I35" s="61">
        <v>1.02</v>
      </c>
    </row>
    <row r="36" spans="2:9" x14ac:dyDescent="0.2">
      <c r="B36" s="20" t="s">
        <v>39</v>
      </c>
      <c r="C36" s="8" t="s">
        <v>16</v>
      </c>
      <c r="D36" s="59">
        <v>4.92</v>
      </c>
      <c r="E36" s="60">
        <v>4.92</v>
      </c>
      <c r="F36" s="60">
        <v>4.92</v>
      </c>
      <c r="G36" s="60">
        <v>4.92</v>
      </c>
      <c r="H36" s="60">
        <v>4.92</v>
      </c>
      <c r="I36" s="61">
        <v>4.92</v>
      </c>
    </row>
    <row r="37" spans="2:9" ht="13.5" thickBot="1" x14ac:dyDescent="0.25">
      <c r="B37" s="32" t="s">
        <v>11</v>
      </c>
      <c r="C37" s="33" t="s">
        <v>15</v>
      </c>
      <c r="D37" s="62">
        <v>16800</v>
      </c>
      <c r="E37" s="63">
        <v>16900</v>
      </c>
      <c r="F37" s="63">
        <v>16200</v>
      </c>
      <c r="G37" s="63">
        <v>16300</v>
      </c>
      <c r="H37" s="63">
        <v>15800</v>
      </c>
      <c r="I37" s="64">
        <v>15700</v>
      </c>
    </row>
    <row r="39" spans="2:9" x14ac:dyDescent="0.2">
      <c r="B39" s="10" t="s">
        <v>209</v>
      </c>
    </row>
  </sheetData>
  <mergeCells count="2">
    <mergeCell ref="D2:I2"/>
    <mergeCell ref="D4:I4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I38"/>
  <sheetViews>
    <sheetView zoomScale="85" zoomScaleNormal="85" workbookViewId="0">
      <selection activeCell="E31" sqref="E30:E31"/>
    </sheetView>
  </sheetViews>
  <sheetFormatPr defaultRowHeight="12.75" x14ac:dyDescent="0.2"/>
  <cols>
    <col min="1" max="1" width="1.83203125" style="10" customWidth="1"/>
    <col min="2" max="2" width="41.33203125" style="10" customWidth="1"/>
    <col min="3" max="3" width="16" style="10" customWidth="1"/>
    <col min="4" max="4" width="16.33203125" style="10" customWidth="1"/>
    <col min="5" max="5" width="17.33203125" style="10" customWidth="1"/>
    <col min="6" max="6" width="18" style="10" customWidth="1"/>
    <col min="7" max="7" width="17.1640625" style="10" customWidth="1"/>
    <col min="8" max="8" width="17.83203125" style="10" customWidth="1"/>
    <col min="9" max="9" width="17.1640625" style="10" customWidth="1"/>
    <col min="10" max="16384" width="9.33203125" style="10"/>
  </cols>
  <sheetData>
    <row r="1" spans="2:9" ht="13.5" thickBot="1" x14ac:dyDescent="0.25"/>
    <row r="2" spans="2:9" ht="14.25" x14ac:dyDescent="0.2">
      <c r="B2" s="11"/>
      <c r="C2" s="12"/>
      <c r="D2" s="137" t="s">
        <v>206</v>
      </c>
      <c r="E2" s="138"/>
      <c r="F2" s="138"/>
      <c r="G2" s="138"/>
      <c r="H2" s="138"/>
      <c r="I2" s="139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x14ac:dyDescent="0.2">
      <c r="B4" s="4" t="s">
        <v>22</v>
      </c>
      <c r="C4" s="1"/>
      <c r="D4" s="16"/>
      <c r="E4" s="17"/>
      <c r="F4" s="17"/>
      <c r="G4" s="18"/>
      <c r="H4" s="17"/>
      <c r="I4" s="19"/>
    </row>
    <row r="5" spans="2:9" x14ac:dyDescent="0.2">
      <c r="B5" s="5" t="s">
        <v>23</v>
      </c>
      <c r="C5" s="1"/>
      <c r="D5" s="16"/>
      <c r="E5" s="17"/>
      <c r="F5" s="17"/>
      <c r="G5" s="18"/>
      <c r="H5" s="17"/>
      <c r="I5" s="19"/>
    </row>
    <row r="6" spans="2:9" x14ac:dyDescent="0.2">
      <c r="B6" s="20" t="s">
        <v>5</v>
      </c>
      <c r="C6" s="8" t="s">
        <v>3</v>
      </c>
      <c r="D6" s="50">
        <v>343.99459999999999</v>
      </c>
      <c r="E6" s="51">
        <v>341.83420000000001</v>
      </c>
      <c r="F6" s="51">
        <v>341.14679999999998</v>
      </c>
      <c r="G6" s="51">
        <v>341.63779999999997</v>
      </c>
      <c r="H6" s="51">
        <v>342.03059999999999</v>
      </c>
      <c r="I6" s="52">
        <v>342.12879999999996</v>
      </c>
    </row>
    <row r="7" spans="2:9" x14ac:dyDescent="0.2">
      <c r="B7" s="20" t="s">
        <v>6</v>
      </c>
      <c r="C7" s="8" t="s">
        <v>3</v>
      </c>
      <c r="D7" s="50">
        <v>342.6198</v>
      </c>
      <c r="E7" s="51">
        <v>341.34320000000002</v>
      </c>
      <c r="F7" s="51">
        <v>342.03059999999999</v>
      </c>
      <c r="G7" s="51">
        <v>341.93239999999997</v>
      </c>
      <c r="H7" s="51">
        <v>341.34320000000002</v>
      </c>
      <c r="I7" s="52">
        <v>341.04860000000002</v>
      </c>
    </row>
    <row r="8" spans="2:9" x14ac:dyDescent="0.2">
      <c r="B8" s="20" t="s">
        <v>7</v>
      </c>
      <c r="C8" s="8" t="s">
        <v>3</v>
      </c>
      <c r="D8" s="50">
        <v>330.63939999999997</v>
      </c>
      <c r="E8" s="51">
        <v>328.96999999999997</v>
      </c>
      <c r="F8" s="51">
        <v>329.16640000000001</v>
      </c>
      <c r="G8" s="51">
        <v>329.85379999999998</v>
      </c>
      <c r="H8" s="51">
        <v>327.30060000000003</v>
      </c>
      <c r="I8" s="52">
        <v>334.4692</v>
      </c>
    </row>
    <row r="9" spans="2:9" x14ac:dyDescent="0.2">
      <c r="B9" s="20" t="s">
        <v>2</v>
      </c>
      <c r="C9" s="8" t="s">
        <v>3</v>
      </c>
      <c r="D9" s="50">
        <v>340.75400000000002</v>
      </c>
      <c r="E9" s="51">
        <v>339.57560000000001</v>
      </c>
      <c r="F9" s="51">
        <v>340.26299999999998</v>
      </c>
      <c r="G9" s="51">
        <v>340.16479999999996</v>
      </c>
      <c r="H9" s="51">
        <v>339.87020000000001</v>
      </c>
      <c r="I9" s="52">
        <v>339.67379999999997</v>
      </c>
    </row>
    <row r="10" spans="2:9" x14ac:dyDescent="0.2">
      <c r="B10" s="20" t="s">
        <v>203</v>
      </c>
      <c r="C10" s="8" t="s">
        <v>3</v>
      </c>
      <c r="D10" s="50">
        <v>329.36279999999999</v>
      </c>
      <c r="E10" s="51">
        <v>327.6934</v>
      </c>
      <c r="F10" s="51">
        <v>327.49700000000001</v>
      </c>
      <c r="G10" s="51">
        <v>327.49700000000001</v>
      </c>
      <c r="H10" s="51">
        <v>326.024</v>
      </c>
      <c r="I10" s="52">
        <v>328.5772</v>
      </c>
    </row>
    <row r="11" spans="2:9" x14ac:dyDescent="0.2">
      <c r="B11" s="5" t="s">
        <v>24</v>
      </c>
      <c r="C11" s="8"/>
      <c r="D11" s="7"/>
      <c r="E11" s="8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21">
        <v>6820</v>
      </c>
      <c r="E12" s="22">
        <v>6880</v>
      </c>
      <c r="F12" s="22">
        <v>6840</v>
      </c>
      <c r="G12" s="22">
        <v>6830</v>
      </c>
      <c r="H12" s="22">
        <v>6820</v>
      </c>
      <c r="I12" s="23">
        <v>6790</v>
      </c>
    </row>
    <row r="13" spans="2:9" x14ac:dyDescent="0.2">
      <c r="B13" s="20" t="s">
        <v>26</v>
      </c>
      <c r="C13" s="8" t="s">
        <v>19</v>
      </c>
      <c r="D13" s="21">
        <v>6760</v>
      </c>
      <c r="E13" s="22">
        <v>6780</v>
      </c>
      <c r="F13" s="22">
        <v>6760</v>
      </c>
      <c r="G13" s="22">
        <v>6760</v>
      </c>
      <c r="H13" s="22">
        <v>6770</v>
      </c>
      <c r="I13" s="23">
        <v>6770</v>
      </c>
    </row>
    <row r="14" spans="2:9" x14ac:dyDescent="0.2">
      <c r="B14" s="20" t="s">
        <v>27</v>
      </c>
      <c r="C14" s="8" t="s">
        <v>19</v>
      </c>
      <c r="D14" s="21">
        <v>6930</v>
      </c>
      <c r="E14" s="22">
        <v>7040</v>
      </c>
      <c r="F14" s="22">
        <v>6990</v>
      </c>
      <c r="G14" s="22">
        <v>6960</v>
      </c>
      <c r="H14" s="22">
        <v>6970</v>
      </c>
      <c r="I14" s="23">
        <v>6810</v>
      </c>
    </row>
    <row r="15" spans="2:9" x14ac:dyDescent="0.2">
      <c r="B15" s="20" t="s">
        <v>28</v>
      </c>
      <c r="C15" s="8" t="s">
        <v>19</v>
      </c>
      <c r="D15" s="21">
        <v>6790</v>
      </c>
      <c r="E15" s="22">
        <v>6810</v>
      </c>
      <c r="F15" s="22">
        <v>6790</v>
      </c>
      <c r="G15" s="22">
        <v>6800</v>
      </c>
      <c r="H15" s="22">
        <v>6800</v>
      </c>
      <c r="I15" s="23">
        <v>6800</v>
      </c>
    </row>
    <row r="16" spans="2:9" x14ac:dyDescent="0.2">
      <c r="B16" s="20" t="s">
        <v>204</v>
      </c>
      <c r="C16" s="8" t="s">
        <v>19</v>
      </c>
      <c r="D16" s="21">
        <v>6930</v>
      </c>
      <c r="E16" s="22">
        <v>6960</v>
      </c>
      <c r="F16" s="22">
        <v>6930</v>
      </c>
      <c r="G16" s="22">
        <v>6930</v>
      </c>
      <c r="H16" s="22">
        <v>6940</v>
      </c>
      <c r="I16" s="23">
        <v>6850</v>
      </c>
    </row>
    <row r="17" spans="2:9" x14ac:dyDescent="0.2">
      <c r="B17" s="5" t="s">
        <v>32</v>
      </c>
      <c r="C17" s="24"/>
      <c r="D17" s="7"/>
      <c r="E17" s="8"/>
      <c r="F17" s="8"/>
      <c r="G17" s="8"/>
      <c r="H17" s="8"/>
      <c r="I17" s="9"/>
    </row>
    <row r="18" spans="2:9" ht="14.25" x14ac:dyDescent="0.2">
      <c r="B18" s="20" t="s">
        <v>44</v>
      </c>
      <c r="C18" s="25" t="s">
        <v>30</v>
      </c>
      <c r="D18" s="26">
        <v>16.6569065212</v>
      </c>
      <c r="E18" s="27">
        <v>16.697917001600004</v>
      </c>
      <c r="F18" s="27">
        <v>16.567453195199999</v>
      </c>
      <c r="G18" s="27">
        <v>16.567041835399998</v>
      </c>
      <c r="H18" s="27">
        <v>16.561805713199998</v>
      </c>
      <c r="I18" s="28">
        <v>16.493687319199999</v>
      </c>
    </row>
    <row r="19" spans="2:9" ht="14.25" x14ac:dyDescent="0.2">
      <c r="B19" s="20" t="s">
        <v>45</v>
      </c>
      <c r="C19" s="25" t="s">
        <v>30</v>
      </c>
      <c r="D19" s="26">
        <v>5.1612949784</v>
      </c>
      <c r="E19" s="27">
        <v>5.1740024512000007</v>
      </c>
      <c r="F19" s="27">
        <v>5.1335770464000001</v>
      </c>
      <c r="G19" s="27">
        <v>5.1334495828</v>
      </c>
      <c r="H19" s="27">
        <v>5.1318271223999998</v>
      </c>
      <c r="I19" s="28">
        <v>5.1107200144</v>
      </c>
    </row>
    <row r="20" spans="2:9" ht="14.25" x14ac:dyDescent="0.2">
      <c r="B20" s="20" t="s">
        <v>46</v>
      </c>
      <c r="C20" s="25" t="s">
        <v>30</v>
      </c>
      <c r="D20" s="21">
        <v>274000</v>
      </c>
      <c r="E20" s="22">
        <v>275000</v>
      </c>
      <c r="F20" s="22">
        <v>273000</v>
      </c>
      <c r="G20" s="22">
        <v>273000</v>
      </c>
      <c r="H20" s="22">
        <v>273000</v>
      </c>
      <c r="I20" s="23">
        <v>272000</v>
      </c>
    </row>
    <row r="21" spans="2:9" x14ac:dyDescent="0.2">
      <c r="B21" s="5" t="s">
        <v>33</v>
      </c>
      <c r="C21" s="24"/>
      <c r="D21" s="29"/>
      <c r="E21" s="24"/>
      <c r="F21" s="24"/>
      <c r="G21" s="24"/>
      <c r="H21" s="24"/>
      <c r="I21" s="30"/>
    </row>
    <row r="22" spans="2:9" ht="14.25" x14ac:dyDescent="0.2">
      <c r="B22" s="20" t="s">
        <v>44</v>
      </c>
      <c r="C22" s="25" t="s">
        <v>30</v>
      </c>
      <c r="D22" s="26">
        <v>16.444379920799999</v>
      </c>
      <c r="E22" s="27">
        <v>16.431578961600003</v>
      </c>
      <c r="F22" s="27">
        <v>16.416100677600003</v>
      </c>
      <c r="G22" s="27">
        <v>16.411387470400001</v>
      </c>
      <c r="H22" s="27">
        <v>16.4073435944</v>
      </c>
      <c r="I22" s="28">
        <v>16.393183056200002</v>
      </c>
    </row>
    <row r="23" spans="2:9" ht="14.25" x14ac:dyDescent="0.2">
      <c r="B23" s="20" t="s">
        <v>45</v>
      </c>
      <c r="C23" s="25" t="s">
        <v>30</v>
      </c>
      <c r="D23" s="26">
        <v>5.0954416655999992</v>
      </c>
      <c r="E23" s="27">
        <v>5.0914751712000008</v>
      </c>
      <c r="F23" s="27">
        <v>5.0866790832000008</v>
      </c>
      <c r="G23" s="27">
        <v>5.0852186527999992</v>
      </c>
      <c r="H23" s="27">
        <v>5.0839656208000008</v>
      </c>
      <c r="I23" s="28">
        <v>5.0795778484000014</v>
      </c>
    </row>
    <row r="24" spans="2:9" ht="14.25" x14ac:dyDescent="0.2">
      <c r="B24" s="20" t="s">
        <v>46</v>
      </c>
      <c r="C24" s="25" t="s">
        <v>30</v>
      </c>
      <c r="D24" s="21">
        <v>271000</v>
      </c>
      <c r="E24" s="22">
        <v>271000</v>
      </c>
      <c r="F24" s="22">
        <v>271000</v>
      </c>
      <c r="G24" s="22">
        <v>270000</v>
      </c>
      <c r="H24" s="22">
        <v>270000</v>
      </c>
      <c r="I24" s="23">
        <v>270000</v>
      </c>
    </row>
    <row r="25" spans="2:9" x14ac:dyDescent="0.2">
      <c r="B25" s="5" t="s">
        <v>31</v>
      </c>
      <c r="C25" s="24"/>
      <c r="D25" s="29"/>
      <c r="E25" s="24"/>
      <c r="F25" s="24"/>
      <c r="G25" s="24"/>
      <c r="H25" s="24"/>
      <c r="I25" s="30"/>
    </row>
    <row r="26" spans="2:9" ht="14.25" x14ac:dyDescent="0.2">
      <c r="B26" s="20" t="s">
        <v>44</v>
      </c>
      <c r="C26" s="25" t="s">
        <v>30</v>
      </c>
      <c r="D26" s="26">
        <v>44.700920066400002</v>
      </c>
      <c r="E26" s="27">
        <v>44.666123092800007</v>
      </c>
      <c r="F26" s="27">
        <v>44.624048320800007</v>
      </c>
      <c r="G26" s="27">
        <v>44.6112363632</v>
      </c>
      <c r="H26" s="27">
        <v>44.600243855199999</v>
      </c>
      <c r="I26" s="28">
        <v>44.561751124600008</v>
      </c>
    </row>
    <row r="27" spans="2:9" ht="14.25" x14ac:dyDescent="0.2">
      <c r="B27" s="20" t="s">
        <v>45</v>
      </c>
      <c r="C27" s="25" t="s">
        <v>30</v>
      </c>
      <c r="D27" s="26">
        <v>3.4741647719999995</v>
      </c>
      <c r="E27" s="27">
        <v>3.4714603440000005</v>
      </c>
      <c r="F27" s="27">
        <v>3.4681902840000003</v>
      </c>
      <c r="G27" s="27">
        <v>3.4671945359999996</v>
      </c>
      <c r="H27" s="27">
        <v>3.466340196</v>
      </c>
      <c r="I27" s="28">
        <v>3.4633485330000009</v>
      </c>
    </row>
    <row r="28" spans="2:9" ht="14.25" x14ac:dyDescent="0.2">
      <c r="B28" s="20" t="s">
        <v>46</v>
      </c>
      <c r="C28" s="25" t="s">
        <v>30</v>
      </c>
      <c r="D28" s="21">
        <v>378000</v>
      </c>
      <c r="E28" s="22">
        <v>377000</v>
      </c>
      <c r="F28" s="22">
        <v>377000</v>
      </c>
      <c r="G28" s="22">
        <v>377000</v>
      </c>
      <c r="H28" s="22">
        <v>377000</v>
      </c>
      <c r="I28" s="23">
        <v>376000</v>
      </c>
    </row>
    <row r="29" spans="2:9" x14ac:dyDescent="0.2">
      <c r="B29" s="4" t="s">
        <v>35</v>
      </c>
      <c r="C29" s="25"/>
      <c r="D29" s="29"/>
      <c r="E29" s="24"/>
      <c r="F29" s="24"/>
      <c r="G29" s="24"/>
      <c r="H29" s="24"/>
      <c r="I29" s="30"/>
    </row>
    <row r="30" spans="2:9" x14ac:dyDescent="0.2">
      <c r="B30" s="20" t="s">
        <v>52</v>
      </c>
      <c r="C30" s="8" t="s">
        <v>14</v>
      </c>
      <c r="D30" s="21">
        <v>3100</v>
      </c>
      <c r="E30" s="39">
        <v>3100</v>
      </c>
      <c r="F30" s="39">
        <v>3100</v>
      </c>
      <c r="G30" s="39">
        <v>3100</v>
      </c>
      <c r="H30" s="39">
        <v>3100</v>
      </c>
      <c r="I30" s="23">
        <v>3100</v>
      </c>
    </row>
    <row r="31" spans="2:9" ht="25.5" x14ac:dyDescent="0.2">
      <c r="B31" s="31" t="s">
        <v>18</v>
      </c>
      <c r="C31" s="25" t="s">
        <v>17</v>
      </c>
      <c r="D31" s="41" t="s">
        <v>43</v>
      </c>
      <c r="E31" s="42" t="s">
        <v>43</v>
      </c>
      <c r="F31" s="42" t="s">
        <v>43</v>
      </c>
      <c r="G31" s="42" t="s">
        <v>43</v>
      </c>
      <c r="H31" s="42" t="s">
        <v>43</v>
      </c>
      <c r="I31" s="43" t="s">
        <v>43</v>
      </c>
    </row>
    <row r="32" spans="2:9" ht="13.5" thickBot="1" x14ac:dyDescent="0.25">
      <c r="B32" s="32" t="s">
        <v>13</v>
      </c>
      <c r="C32" s="83" t="s">
        <v>20</v>
      </c>
      <c r="D32" s="84">
        <v>0.03</v>
      </c>
      <c r="E32" s="85">
        <v>0.03</v>
      </c>
      <c r="F32" s="85">
        <v>0.03</v>
      </c>
      <c r="G32" s="85">
        <v>0.03</v>
      </c>
      <c r="H32" s="85">
        <v>0.03</v>
      </c>
      <c r="I32" s="86">
        <v>0.03</v>
      </c>
    </row>
    <row r="33" spans="2:9" ht="12.75" customHeight="1" x14ac:dyDescent="0.2">
      <c r="B33" s="6" t="s">
        <v>34</v>
      </c>
      <c r="C33" s="24"/>
      <c r="D33" s="44"/>
      <c r="E33" s="45"/>
      <c r="F33" s="45"/>
      <c r="G33" s="45"/>
      <c r="H33" s="45"/>
      <c r="I33" s="46"/>
    </row>
    <row r="34" spans="2:9" x14ac:dyDescent="0.2">
      <c r="B34" s="20" t="s">
        <v>38</v>
      </c>
      <c r="C34" s="8" t="s">
        <v>16</v>
      </c>
      <c r="D34" s="59">
        <v>1.0568690647482013</v>
      </c>
      <c r="E34" s="60">
        <v>1.0652690647482013</v>
      </c>
      <c r="F34" s="60">
        <v>1.0160690647482014</v>
      </c>
      <c r="G34" s="60">
        <v>1.0232690647482012</v>
      </c>
      <c r="H34" s="60">
        <v>0.98366906474820137</v>
      </c>
      <c r="I34" s="61">
        <v>1.2510484412470024</v>
      </c>
    </row>
    <row r="35" spans="2:9" x14ac:dyDescent="0.2">
      <c r="B35" s="20" t="s">
        <v>39</v>
      </c>
      <c r="C35" s="8" t="s">
        <v>16</v>
      </c>
      <c r="D35" s="59">
        <v>1.4052503597122303</v>
      </c>
      <c r="E35" s="60">
        <v>1.4136503597122303</v>
      </c>
      <c r="F35" s="60">
        <v>1.3644503597122304</v>
      </c>
      <c r="G35" s="60">
        <v>1.3716503597122305</v>
      </c>
      <c r="H35" s="60">
        <v>1.3320503597122304</v>
      </c>
      <c r="I35" s="61">
        <v>1.5994297362110315</v>
      </c>
    </row>
    <row r="36" spans="2:9" ht="13.5" thickBot="1" x14ac:dyDescent="0.25">
      <c r="B36" s="32" t="s">
        <v>11</v>
      </c>
      <c r="C36" s="33" t="s">
        <v>15</v>
      </c>
      <c r="D36" s="62">
        <v>10900</v>
      </c>
      <c r="E36" s="63">
        <v>11000</v>
      </c>
      <c r="F36" s="63">
        <v>10500</v>
      </c>
      <c r="G36" s="63">
        <v>10600</v>
      </c>
      <c r="H36" s="63">
        <v>10300</v>
      </c>
      <c r="I36" s="64">
        <v>10200</v>
      </c>
    </row>
    <row r="38" spans="2:9" x14ac:dyDescent="0.2">
      <c r="B38" s="10" t="s">
        <v>209</v>
      </c>
    </row>
  </sheetData>
  <mergeCells count="1">
    <mergeCell ref="D2:I2"/>
  </mergeCells>
  <printOptions horizontalCentered="1" gridLines="1"/>
  <pageMargins left="0.7" right="0.7" top="0.75" bottom="0.75" header="0.3" footer="0.3"/>
  <pageSetup scale="84" orientation="landscape" r:id="rId1"/>
  <headerFooter>
    <oddHeader>&amp;C&amp;F&amp;R&amp;"Times New Roman,Italic"Draft Work Product
Confidential</oddHeader>
    <oddFooter>&amp;L&amp;D&amp;C&amp;A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I38"/>
  <sheetViews>
    <sheetView zoomScale="85" zoomScaleNormal="85" workbookViewId="0">
      <selection activeCell="E31" sqref="E30:E31"/>
    </sheetView>
  </sheetViews>
  <sheetFormatPr defaultRowHeight="12.75" x14ac:dyDescent="0.2"/>
  <cols>
    <col min="1" max="1" width="1.83203125" style="10" customWidth="1"/>
    <col min="2" max="2" width="41.33203125" style="10" customWidth="1"/>
    <col min="3" max="3" width="16" style="10" customWidth="1"/>
    <col min="4" max="4" width="16.33203125" style="10" customWidth="1"/>
    <col min="5" max="5" width="17.33203125" style="10" customWidth="1"/>
    <col min="6" max="6" width="18" style="10" customWidth="1"/>
    <col min="7" max="7" width="17.1640625" style="10" customWidth="1"/>
    <col min="8" max="8" width="17.83203125" style="10" customWidth="1"/>
    <col min="9" max="9" width="17.1640625" style="10" customWidth="1"/>
    <col min="10" max="16384" width="9.33203125" style="10"/>
  </cols>
  <sheetData>
    <row r="1" spans="2:9" ht="13.5" thickBot="1" x14ac:dyDescent="0.25"/>
    <row r="2" spans="2:9" ht="14.25" x14ac:dyDescent="0.2">
      <c r="B2" s="11"/>
      <c r="C2" s="12"/>
      <c r="D2" s="137" t="s">
        <v>207</v>
      </c>
      <c r="E2" s="138"/>
      <c r="F2" s="138"/>
      <c r="G2" s="138"/>
      <c r="H2" s="138"/>
      <c r="I2" s="139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x14ac:dyDescent="0.2">
      <c r="B4" s="4" t="s">
        <v>22</v>
      </c>
      <c r="C4" s="1"/>
      <c r="D4" s="16"/>
      <c r="E4" s="17"/>
      <c r="F4" s="17"/>
      <c r="G4" s="18"/>
      <c r="H4" s="17"/>
      <c r="I4" s="19"/>
    </row>
    <row r="5" spans="2:9" x14ac:dyDescent="0.2">
      <c r="B5" s="5" t="s">
        <v>23</v>
      </c>
      <c r="C5" s="1"/>
      <c r="D5" s="16"/>
      <c r="E5" s="17"/>
      <c r="F5" s="17"/>
      <c r="G5" s="18"/>
      <c r="H5" s="17"/>
      <c r="I5" s="19"/>
    </row>
    <row r="6" spans="2:9" x14ac:dyDescent="0.2">
      <c r="B6" s="20" t="s">
        <v>5</v>
      </c>
      <c r="C6" s="8" t="s">
        <v>3</v>
      </c>
      <c r="D6" s="50">
        <v>406.94079999999997</v>
      </c>
      <c r="E6" s="51">
        <v>404.09300000000002</v>
      </c>
      <c r="F6" s="51">
        <v>403.79839999999996</v>
      </c>
      <c r="G6" s="51">
        <v>404.09300000000002</v>
      </c>
      <c r="H6" s="51">
        <v>404.09300000000002</v>
      </c>
      <c r="I6" s="52">
        <v>408.2174</v>
      </c>
    </row>
    <row r="7" spans="2:9" x14ac:dyDescent="0.2">
      <c r="B7" s="20" t="s">
        <v>6</v>
      </c>
      <c r="C7" s="8" t="s">
        <v>3</v>
      </c>
      <c r="D7" s="50">
        <v>434.63319999999999</v>
      </c>
      <c r="E7" s="51">
        <v>431.19620000000003</v>
      </c>
      <c r="F7" s="51">
        <v>433.8476</v>
      </c>
      <c r="G7" s="51">
        <v>434.1422</v>
      </c>
      <c r="H7" s="51">
        <v>434.24039999999997</v>
      </c>
      <c r="I7" s="52">
        <v>437.57920000000001</v>
      </c>
    </row>
    <row r="8" spans="2:9" x14ac:dyDescent="0.2">
      <c r="B8" s="20" t="s">
        <v>7</v>
      </c>
      <c r="C8" s="8" t="s">
        <v>3</v>
      </c>
      <c r="D8" s="50">
        <v>393.48739999999998</v>
      </c>
      <c r="E8" s="51">
        <v>392.30899999999997</v>
      </c>
      <c r="F8" s="51">
        <v>392.30899999999997</v>
      </c>
      <c r="G8" s="51">
        <v>392.70179999999999</v>
      </c>
      <c r="H8" s="51">
        <v>389.85399999999998</v>
      </c>
      <c r="I8" s="52">
        <v>399.28120000000001</v>
      </c>
    </row>
    <row r="9" spans="2:9" x14ac:dyDescent="0.2">
      <c r="B9" s="20" t="s">
        <v>2</v>
      </c>
      <c r="C9" s="8" t="s">
        <v>3</v>
      </c>
      <c r="D9" s="50">
        <v>442.09639999999996</v>
      </c>
      <c r="E9" s="51">
        <v>440.0342</v>
      </c>
      <c r="F9" s="51">
        <v>441.9982</v>
      </c>
      <c r="G9" s="51">
        <v>441.70359999999999</v>
      </c>
      <c r="H9" s="51">
        <v>441.40899999999999</v>
      </c>
      <c r="I9" s="52">
        <v>447.39920000000001</v>
      </c>
    </row>
    <row r="10" spans="2:9" x14ac:dyDescent="0.2">
      <c r="B10" s="20" t="s">
        <v>203</v>
      </c>
      <c r="C10" s="8" t="s">
        <v>3</v>
      </c>
      <c r="D10" s="50">
        <v>385.23860000000002</v>
      </c>
      <c r="E10" s="51">
        <v>382.78359999999998</v>
      </c>
      <c r="F10" s="51">
        <v>382.68539999999996</v>
      </c>
      <c r="G10" s="51">
        <v>382.68539999999996</v>
      </c>
      <c r="H10" s="51">
        <v>381.01600000000002</v>
      </c>
      <c r="I10" s="52">
        <v>385.23860000000002</v>
      </c>
    </row>
    <row r="11" spans="2:9" x14ac:dyDescent="0.2">
      <c r="B11" s="5" t="s">
        <v>24</v>
      </c>
      <c r="C11" s="8"/>
      <c r="D11" s="7"/>
      <c r="E11" s="8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21">
        <v>6660</v>
      </c>
      <c r="E12" s="22">
        <v>6720</v>
      </c>
      <c r="F12" s="22">
        <v>6670</v>
      </c>
      <c r="G12" s="22">
        <v>6670</v>
      </c>
      <c r="H12" s="22">
        <v>6660</v>
      </c>
      <c r="I12" s="23">
        <v>6570</v>
      </c>
    </row>
    <row r="13" spans="2:9" x14ac:dyDescent="0.2">
      <c r="B13" s="20" t="s">
        <v>26</v>
      </c>
      <c r="C13" s="8" t="s">
        <v>19</v>
      </c>
      <c r="D13" s="21">
        <v>6610</v>
      </c>
      <c r="E13" s="22">
        <v>6640</v>
      </c>
      <c r="F13" s="22">
        <v>6620</v>
      </c>
      <c r="G13" s="22">
        <v>6620</v>
      </c>
      <c r="H13" s="22">
        <v>6630</v>
      </c>
      <c r="I13" s="23">
        <v>6550</v>
      </c>
    </row>
    <row r="14" spans="2:9" x14ac:dyDescent="0.2">
      <c r="B14" s="20" t="s">
        <v>27</v>
      </c>
      <c r="C14" s="8" t="s">
        <v>19</v>
      </c>
      <c r="D14" s="21">
        <v>6750</v>
      </c>
      <c r="E14" s="22">
        <v>6830</v>
      </c>
      <c r="F14" s="22">
        <v>6790</v>
      </c>
      <c r="G14" s="22">
        <v>6770</v>
      </c>
      <c r="H14" s="22">
        <v>6780</v>
      </c>
      <c r="I14" s="23">
        <v>6600</v>
      </c>
    </row>
    <row r="15" spans="2:9" x14ac:dyDescent="0.2">
      <c r="B15" s="20" t="s">
        <v>28</v>
      </c>
      <c r="C15" s="8" t="s">
        <v>19</v>
      </c>
      <c r="D15" s="21">
        <v>6650</v>
      </c>
      <c r="E15" s="22">
        <v>6670</v>
      </c>
      <c r="F15" s="22">
        <v>6650</v>
      </c>
      <c r="G15" s="22">
        <v>6650</v>
      </c>
      <c r="H15" s="22">
        <v>6660</v>
      </c>
      <c r="I15" s="23">
        <v>6590</v>
      </c>
    </row>
    <row r="16" spans="2:9" x14ac:dyDescent="0.2">
      <c r="B16" s="20" t="s">
        <v>204</v>
      </c>
      <c r="C16" s="8" t="s">
        <v>19</v>
      </c>
      <c r="D16" s="21">
        <v>6750</v>
      </c>
      <c r="E16" s="22">
        <v>6790</v>
      </c>
      <c r="F16" s="22">
        <v>6760</v>
      </c>
      <c r="G16" s="22">
        <v>6760</v>
      </c>
      <c r="H16" s="22">
        <v>6760</v>
      </c>
      <c r="I16" s="23">
        <v>6650</v>
      </c>
    </row>
    <row r="17" spans="2:9" x14ac:dyDescent="0.2">
      <c r="B17" s="5" t="s">
        <v>32</v>
      </c>
      <c r="C17" s="24"/>
      <c r="D17" s="7"/>
      <c r="E17" s="8"/>
      <c r="F17" s="8"/>
      <c r="G17" s="8"/>
      <c r="H17" s="8"/>
      <c r="I17" s="9"/>
    </row>
    <row r="18" spans="2:9" ht="14.25" x14ac:dyDescent="0.2">
      <c r="B18" s="20" t="s">
        <v>44</v>
      </c>
      <c r="C18" s="25" t="s">
        <v>30</v>
      </c>
      <c r="D18" s="26">
        <v>19.2426026688</v>
      </c>
      <c r="E18" s="27">
        <v>19.280085216</v>
      </c>
      <c r="F18" s="27">
        <v>19.1226808288</v>
      </c>
      <c r="G18" s="27">
        <v>19.136632201000001</v>
      </c>
      <c r="H18" s="27">
        <v>19.107941598</v>
      </c>
      <c r="I18" s="28">
        <v>19.042117057800002</v>
      </c>
    </row>
    <row r="19" spans="2:9" ht="14.25" x14ac:dyDescent="0.2">
      <c r="B19" s="20" t="s">
        <v>45</v>
      </c>
      <c r="C19" s="25" t="s">
        <v>30</v>
      </c>
      <c r="D19" s="26">
        <v>5.9624966015999998</v>
      </c>
      <c r="E19" s="27">
        <v>5.9741109120000004</v>
      </c>
      <c r="F19" s="27">
        <v>5.9253377216000001</v>
      </c>
      <c r="G19" s="27">
        <v>5.9296606820000006</v>
      </c>
      <c r="H19" s="27">
        <v>5.9207706360000003</v>
      </c>
      <c r="I19" s="28">
        <v>5.9003742996000001</v>
      </c>
    </row>
    <row r="20" spans="2:9" ht="14.25" x14ac:dyDescent="0.2">
      <c r="B20" s="20" t="s">
        <v>46</v>
      </c>
      <c r="C20" s="25" t="s">
        <v>30</v>
      </c>
      <c r="D20" s="21">
        <v>317000</v>
      </c>
      <c r="E20" s="22">
        <v>318000</v>
      </c>
      <c r="F20" s="22">
        <v>315000</v>
      </c>
      <c r="G20" s="22">
        <v>315000</v>
      </c>
      <c r="H20" s="22">
        <v>315000</v>
      </c>
      <c r="I20" s="23">
        <v>314000</v>
      </c>
    </row>
    <row r="21" spans="2:9" x14ac:dyDescent="0.2">
      <c r="B21" s="5" t="s">
        <v>33</v>
      </c>
      <c r="C21" s="24"/>
      <c r="D21" s="29"/>
      <c r="E21" s="24"/>
      <c r="F21" s="24"/>
      <c r="G21" s="24"/>
      <c r="H21" s="24"/>
      <c r="I21" s="30"/>
    </row>
    <row r="22" spans="2:9" ht="14.25" x14ac:dyDescent="0.2">
      <c r="B22" s="20" t="s">
        <v>44</v>
      </c>
      <c r="C22" s="25" t="s">
        <v>30</v>
      </c>
      <c r="D22" s="26">
        <v>20.397770709200003</v>
      </c>
      <c r="E22" s="27">
        <v>20.328313652800002</v>
      </c>
      <c r="F22" s="27">
        <v>20.391704895200004</v>
      </c>
      <c r="G22" s="27">
        <v>20.405551684400002</v>
      </c>
      <c r="H22" s="27">
        <v>20.440998349200001</v>
      </c>
      <c r="I22" s="28">
        <v>20.349620696000002</v>
      </c>
    </row>
    <row r="23" spans="2:9" ht="14.25" x14ac:dyDescent="0.2">
      <c r="B23" s="20" t="s">
        <v>45</v>
      </c>
      <c r="C23" s="25" t="s">
        <v>30</v>
      </c>
      <c r="D23" s="26">
        <v>6.3204359944000004</v>
      </c>
      <c r="E23" s="27">
        <v>6.2989140896000011</v>
      </c>
      <c r="F23" s="27">
        <v>6.3185564464000006</v>
      </c>
      <c r="G23" s="27">
        <v>6.3228470008000004</v>
      </c>
      <c r="H23" s="27">
        <v>6.3338304744000009</v>
      </c>
      <c r="I23" s="28">
        <v>6.3055162720000011</v>
      </c>
    </row>
    <row r="24" spans="2:9" ht="14.25" x14ac:dyDescent="0.2">
      <c r="B24" s="20" t="s">
        <v>46</v>
      </c>
      <c r="C24" s="25" t="s">
        <v>30</v>
      </c>
      <c r="D24" s="21">
        <v>336000</v>
      </c>
      <c r="E24" s="22">
        <v>335000</v>
      </c>
      <c r="F24" s="22">
        <v>336000</v>
      </c>
      <c r="G24" s="22">
        <v>336000</v>
      </c>
      <c r="H24" s="22">
        <v>337000</v>
      </c>
      <c r="I24" s="23">
        <v>335000</v>
      </c>
    </row>
    <row r="25" spans="2:9" x14ac:dyDescent="0.2">
      <c r="B25" s="5" t="s">
        <v>31</v>
      </c>
      <c r="C25" s="24"/>
      <c r="D25" s="29"/>
      <c r="E25" s="24"/>
      <c r="F25" s="24"/>
      <c r="G25" s="24"/>
      <c r="H25" s="24"/>
      <c r="I25" s="30"/>
    </row>
    <row r="26" spans="2:9" ht="14.25" x14ac:dyDescent="0.2">
      <c r="B26" s="20" t="s">
        <v>44</v>
      </c>
      <c r="C26" s="25" t="s">
        <v>30</v>
      </c>
      <c r="D26" s="26">
        <v>55.447461223600001</v>
      </c>
      <c r="E26" s="27">
        <v>55.258655422400004</v>
      </c>
      <c r="F26" s="27">
        <v>55.430972461600007</v>
      </c>
      <c r="G26" s="27">
        <v>55.468612325200006</v>
      </c>
      <c r="H26" s="27">
        <v>55.564967343600003</v>
      </c>
      <c r="I26" s="28">
        <v>55.316574568000014</v>
      </c>
    </row>
    <row r="27" spans="2:9" ht="14.25" x14ac:dyDescent="0.2">
      <c r="B27" s="20" t="s">
        <v>45</v>
      </c>
      <c r="C27" s="25" t="s">
        <v>30</v>
      </c>
      <c r="D27" s="26">
        <v>4.3093881779999998</v>
      </c>
      <c r="E27" s="27">
        <v>4.2947141520000001</v>
      </c>
      <c r="F27" s="27">
        <v>4.3081066680000006</v>
      </c>
      <c r="G27" s="27">
        <v>4.3110320460000002</v>
      </c>
      <c r="H27" s="27">
        <v>4.3185207779999999</v>
      </c>
      <c r="I27" s="28">
        <v>4.2992156400000008</v>
      </c>
    </row>
    <row r="28" spans="2:9" ht="14.25" x14ac:dyDescent="0.2">
      <c r="B28" s="20" t="s">
        <v>46</v>
      </c>
      <c r="C28" s="25" t="s">
        <v>30</v>
      </c>
      <c r="D28" s="21">
        <v>468000</v>
      </c>
      <c r="E28" s="22">
        <v>467000</v>
      </c>
      <c r="F28" s="22">
        <v>468000</v>
      </c>
      <c r="G28" s="22">
        <v>468000</v>
      </c>
      <c r="H28" s="22">
        <v>469000</v>
      </c>
      <c r="I28" s="23">
        <v>467000</v>
      </c>
    </row>
    <row r="29" spans="2:9" x14ac:dyDescent="0.2">
      <c r="B29" s="4" t="s">
        <v>35</v>
      </c>
      <c r="C29" s="25"/>
      <c r="D29" s="29"/>
      <c r="E29" s="24"/>
      <c r="F29" s="24"/>
      <c r="G29" s="24"/>
      <c r="H29" s="24"/>
      <c r="I29" s="30"/>
    </row>
    <row r="30" spans="2:9" x14ac:dyDescent="0.2">
      <c r="B30" s="20" t="s">
        <v>52</v>
      </c>
      <c r="C30" s="8" t="s">
        <v>14</v>
      </c>
      <c r="D30" s="38">
        <v>4000</v>
      </c>
      <c r="E30" s="39">
        <v>4000</v>
      </c>
      <c r="F30" s="39">
        <v>4000</v>
      </c>
      <c r="G30" s="39">
        <v>4000</v>
      </c>
      <c r="H30" s="39">
        <v>4000</v>
      </c>
      <c r="I30" s="23">
        <v>4000</v>
      </c>
    </row>
    <row r="31" spans="2:9" ht="25.5" x14ac:dyDescent="0.2">
      <c r="B31" s="31" t="s">
        <v>18</v>
      </c>
      <c r="C31" s="25" t="s">
        <v>17</v>
      </c>
      <c r="D31" s="41" t="s">
        <v>43</v>
      </c>
      <c r="E31" s="42" t="s">
        <v>43</v>
      </c>
      <c r="F31" s="42" t="s">
        <v>43</v>
      </c>
      <c r="G31" s="42" t="s">
        <v>43</v>
      </c>
      <c r="H31" s="42" t="s">
        <v>43</v>
      </c>
      <c r="I31" s="43" t="s">
        <v>43</v>
      </c>
    </row>
    <row r="32" spans="2:9" ht="13.5" thickBot="1" x14ac:dyDescent="0.25">
      <c r="B32" s="32" t="s">
        <v>13</v>
      </c>
      <c r="C32" s="83" t="s">
        <v>20</v>
      </c>
      <c r="D32" s="84">
        <v>0.03</v>
      </c>
      <c r="E32" s="85">
        <v>0.03</v>
      </c>
      <c r="F32" s="85">
        <v>0.03</v>
      </c>
      <c r="G32" s="85">
        <v>0.03</v>
      </c>
      <c r="H32" s="85">
        <v>0.03</v>
      </c>
      <c r="I32" s="86">
        <v>0.03</v>
      </c>
    </row>
    <row r="33" spans="2:9" ht="12.75" customHeight="1" x14ac:dyDescent="0.2">
      <c r="B33" s="6" t="s">
        <v>34</v>
      </c>
      <c r="C33" s="24"/>
      <c r="D33" s="44"/>
      <c r="E33" s="45"/>
      <c r="F33" s="45"/>
      <c r="G33" s="45"/>
      <c r="H33" s="45"/>
      <c r="I33" s="46"/>
    </row>
    <row r="34" spans="2:9" x14ac:dyDescent="0.2">
      <c r="B34" s="20" t="s">
        <v>38</v>
      </c>
      <c r="C34" s="8" t="s">
        <v>16</v>
      </c>
      <c r="D34" s="59">
        <v>1.0236798690777107</v>
      </c>
      <c r="E34" s="60">
        <v>1.0306041934020351</v>
      </c>
      <c r="F34" s="60">
        <v>0.99004743664527817</v>
      </c>
      <c r="G34" s="60">
        <v>0.99598257178041327</v>
      </c>
      <c r="H34" s="60">
        <v>0.96333932853717019</v>
      </c>
      <c r="I34" s="61">
        <v>1.2202039730377858</v>
      </c>
    </row>
    <row r="35" spans="2:9" x14ac:dyDescent="0.2">
      <c r="B35" s="20" t="s">
        <v>39</v>
      </c>
      <c r="C35" s="8" t="s">
        <v>16</v>
      </c>
      <c r="D35" s="59">
        <v>1.2523909002527709</v>
      </c>
      <c r="E35" s="60">
        <v>1.2593152245770951</v>
      </c>
      <c r="F35" s="60">
        <v>1.2187584678203383</v>
      </c>
      <c r="G35" s="60">
        <v>1.2246936029554734</v>
      </c>
      <c r="H35" s="60">
        <v>1.1920503597122303</v>
      </c>
      <c r="I35" s="61">
        <v>1.4335972584094887</v>
      </c>
    </row>
    <row r="36" spans="2:9" ht="13.5" thickBot="1" x14ac:dyDescent="0.25">
      <c r="B36" s="32" t="s">
        <v>11</v>
      </c>
      <c r="C36" s="33" t="s">
        <v>15</v>
      </c>
      <c r="D36" s="62">
        <v>16500</v>
      </c>
      <c r="E36" s="63">
        <v>16600</v>
      </c>
      <c r="F36" s="63">
        <v>15900</v>
      </c>
      <c r="G36" s="63">
        <v>16000</v>
      </c>
      <c r="H36" s="63">
        <v>15500</v>
      </c>
      <c r="I36" s="64">
        <v>15400</v>
      </c>
    </row>
    <row r="38" spans="2:9" x14ac:dyDescent="0.2">
      <c r="B38" s="10" t="s">
        <v>209</v>
      </c>
    </row>
  </sheetData>
  <mergeCells count="1">
    <mergeCell ref="D2:I2"/>
  </mergeCells>
  <printOptions horizontalCentered="1" gridLines="1"/>
  <pageMargins left="0.7" right="0.7" top="0.75" bottom="0.75" header="0.3" footer="0.3"/>
  <pageSetup scale="84" orientation="landscape" r:id="rId1"/>
  <headerFooter>
    <oddHeader>&amp;C&amp;F&amp;R&amp;"Times New Roman,Italic"Draft Work Product
Confidential</oddHeader>
    <oddFooter>&amp;L&amp;D&amp;C&amp;A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7"/>
  <sheetViews>
    <sheetView workbookViewId="0">
      <selection activeCell="E31" sqref="E30:E31"/>
    </sheetView>
  </sheetViews>
  <sheetFormatPr defaultRowHeight="12.75" x14ac:dyDescent="0.2"/>
  <cols>
    <col min="1" max="1" width="1.83203125" style="10" customWidth="1"/>
    <col min="2" max="2" width="41.33203125" style="10" customWidth="1"/>
    <col min="3" max="3" width="16" style="10" customWidth="1"/>
    <col min="4" max="4" width="16.33203125" style="10" customWidth="1"/>
    <col min="5" max="5" width="17.33203125" style="10" customWidth="1"/>
    <col min="6" max="6" width="18" style="10" customWidth="1"/>
    <col min="7" max="7" width="17.1640625" style="10" customWidth="1"/>
    <col min="8" max="8" width="17.83203125" style="10" customWidth="1"/>
    <col min="9" max="9" width="17.1640625" style="10" customWidth="1"/>
    <col min="10" max="16384" width="9.33203125" style="10"/>
  </cols>
  <sheetData>
    <row r="1" spans="2:9" ht="13.5" thickBot="1" x14ac:dyDescent="0.25"/>
    <row r="2" spans="2:9" ht="14.25" x14ac:dyDescent="0.2">
      <c r="B2" s="11"/>
      <c r="C2" s="12"/>
      <c r="D2" s="140" t="s">
        <v>193</v>
      </c>
      <c r="E2" s="141"/>
      <c r="F2" s="141"/>
      <c r="G2" s="141"/>
      <c r="H2" s="141"/>
      <c r="I2" s="142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x14ac:dyDescent="0.2">
      <c r="B4" s="4" t="s">
        <v>22</v>
      </c>
      <c r="C4" s="1"/>
      <c r="D4" s="16"/>
      <c r="E4" s="17"/>
      <c r="F4" s="17"/>
      <c r="G4" s="18"/>
      <c r="H4" s="17"/>
      <c r="I4" s="19"/>
    </row>
    <row r="5" spans="2:9" x14ac:dyDescent="0.2">
      <c r="B5" s="5" t="s">
        <v>23</v>
      </c>
      <c r="C5" s="1"/>
      <c r="D5" s="16"/>
      <c r="E5" s="17"/>
      <c r="F5" s="17"/>
      <c r="G5" s="18"/>
      <c r="H5" s="17"/>
      <c r="I5" s="19"/>
    </row>
    <row r="6" spans="2:9" x14ac:dyDescent="0.2">
      <c r="B6" s="20" t="s">
        <v>5</v>
      </c>
      <c r="C6" s="8" t="s">
        <v>3</v>
      </c>
      <c r="D6" s="50">
        <v>164.76187821767581</v>
      </c>
      <c r="E6" s="51">
        <v>162.90849488791116</v>
      </c>
      <c r="F6" s="51">
        <v>163.98271663174043</v>
      </c>
      <c r="G6" s="51">
        <v>164.27441599352363</v>
      </c>
      <c r="H6" s="51">
        <v>164.27507638887897</v>
      </c>
      <c r="I6" s="52">
        <v>165.15333650183277</v>
      </c>
    </row>
    <row r="7" spans="2:9" x14ac:dyDescent="0.2">
      <c r="B7" s="20" t="s">
        <v>6</v>
      </c>
      <c r="C7" s="8" t="s">
        <v>3</v>
      </c>
      <c r="D7" s="50">
        <v>163.11975318561542</v>
      </c>
      <c r="E7" s="51">
        <v>162.56048430826439</v>
      </c>
      <c r="F7" s="51">
        <v>162.63213928531172</v>
      </c>
      <c r="G7" s="51">
        <v>162.53393928531173</v>
      </c>
      <c r="H7" s="51">
        <v>162.04637905058641</v>
      </c>
      <c r="I7" s="52">
        <v>163.10839967170591</v>
      </c>
    </row>
    <row r="8" spans="2:9" x14ac:dyDescent="0.2">
      <c r="B8" s="20" t="s">
        <v>7</v>
      </c>
      <c r="C8" s="8" t="s">
        <v>3</v>
      </c>
      <c r="D8" s="50">
        <v>159.69390906051234</v>
      </c>
      <c r="E8" s="51">
        <v>157.57046458675651</v>
      </c>
      <c r="F8" s="51">
        <v>158.03675136454666</v>
      </c>
      <c r="G8" s="51">
        <v>158.81655008811302</v>
      </c>
      <c r="H8" s="51">
        <v>157.35436530197038</v>
      </c>
      <c r="I8" s="52">
        <v>162.81303719976071</v>
      </c>
    </row>
    <row r="9" spans="2:9" x14ac:dyDescent="0.2">
      <c r="B9" s="20" t="s">
        <v>2</v>
      </c>
      <c r="C9" s="8" t="s">
        <v>3</v>
      </c>
      <c r="D9" s="50">
        <v>161.65751519140011</v>
      </c>
      <c r="E9" s="51">
        <v>161.20055721776242</v>
      </c>
      <c r="F9" s="51">
        <v>161.26738542387255</v>
      </c>
      <c r="G9" s="51">
        <v>161.16990300519831</v>
      </c>
      <c r="H9" s="51">
        <v>160.8773087045399</v>
      </c>
      <c r="I9" s="52">
        <v>162.03607776896709</v>
      </c>
    </row>
    <row r="10" spans="2:9" x14ac:dyDescent="0.2">
      <c r="B10" s="20" t="s">
        <v>4</v>
      </c>
      <c r="C10" s="8" t="s">
        <v>3</v>
      </c>
      <c r="D10" s="50">
        <v>156.7696623677783</v>
      </c>
      <c r="E10" s="51">
        <v>156.01908838083745</v>
      </c>
      <c r="F10" s="51">
        <v>156.57462875785967</v>
      </c>
      <c r="G10" s="51">
        <v>156.57462875785967</v>
      </c>
      <c r="H10" s="51">
        <v>156.3796172615607</v>
      </c>
      <c r="I10" s="52">
        <v>159.10869922242426</v>
      </c>
    </row>
    <row r="11" spans="2:9" x14ac:dyDescent="0.2">
      <c r="B11" s="5" t="s">
        <v>24</v>
      </c>
      <c r="C11" s="8"/>
      <c r="D11" s="7"/>
      <c r="E11" s="8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21">
        <v>8280</v>
      </c>
      <c r="E12" s="22">
        <v>8370</v>
      </c>
      <c r="F12" s="22">
        <v>8300</v>
      </c>
      <c r="G12" s="22">
        <v>8290</v>
      </c>
      <c r="H12" s="22">
        <v>8270</v>
      </c>
      <c r="I12" s="23">
        <v>8210</v>
      </c>
    </row>
    <row r="13" spans="2:9" x14ac:dyDescent="0.2">
      <c r="B13" s="20" t="s">
        <v>26</v>
      </c>
      <c r="C13" s="8" t="s">
        <v>19</v>
      </c>
      <c r="D13" s="21">
        <v>8330</v>
      </c>
      <c r="E13" s="22">
        <v>8360</v>
      </c>
      <c r="F13" s="22">
        <v>8340</v>
      </c>
      <c r="G13" s="22">
        <v>8350</v>
      </c>
      <c r="H13" s="22">
        <v>8360</v>
      </c>
      <c r="I13" s="23">
        <v>8290</v>
      </c>
    </row>
    <row r="14" spans="2:9" x14ac:dyDescent="0.2">
      <c r="B14" s="20" t="s">
        <v>27</v>
      </c>
      <c r="C14" s="8" t="s">
        <v>19</v>
      </c>
      <c r="D14" s="21">
        <v>8490</v>
      </c>
      <c r="E14" s="22">
        <v>8670</v>
      </c>
      <c r="F14" s="22">
        <v>8600</v>
      </c>
      <c r="G14" s="22">
        <v>8540</v>
      </c>
      <c r="H14" s="22">
        <v>8570</v>
      </c>
      <c r="I14" s="23">
        <v>8260</v>
      </c>
    </row>
    <row r="15" spans="2:9" x14ac:dyDescent="0.2">
      <c r="B15" s="20" t="s">
        <v>28</v>
      </c>
      <c r="C15" s="8" t="s">
        <v>19</v>
      </c>
      <c r="D15" s="21">
        <v>8430</v>
      </c>
      <c r="E15" s="22">
        <v>8450</v>
      </c>
      <c r="F15" s="22">
        <v>8440</v>
      </c>
      <c r="G15" s="22">
        <v>8450</v>
      </c>
      <c r="H15" s="22">
        <v>8460</v>
      </c>
      <c r="I15" s="23">
        <v>8380</v>
      </c>
    </row>
    <row r="16" spans="2:9" ht="13.5" thickBot="1" x14ac:dyDescent="0.25">
      <c r="B16" s="32" t="s">
        <v>29</v>
      </c>
      <c r="C16" s="33" t="s">
        <v>19</v>
      </c>
      <c r="D16" s="95">
        <v>8540</v>
      </c>
      <c r="E16" s="94">
        <v>8580</v>
      </c>
      <c r="F16" s="94">
        <v>8530</v>
      </c>
      <c r="G16" s="94">
        <v>8530</v>
      </c>
      <c r="H16" s="94">
        <v>8530</v>
      </c>
      <c r="I16" s="93">
        <v>8360</v>
      </c>
    </row>
    <row r="17" spans="4:9" x14ac:dyDescent="0.2">
      <c r="D17" s="34"/>
      <c r="E17" s="34"/>
      <c r="F17" s="34"/>
      <c r="G17" s="34"/>
      <c r="H17" s="34"/>
      <c r="I17" s="34"/>
    </row>
  </sheetData>
  <mergeCells count="1">
    <mergeCell ref="D2:I2"/>
  </mergeCells>
  <printOptions horizontalCentered="1" gridLines="1"/>
  <pageMargins left="0.7" right="0.7" top="0.75" bottom="0.75" header="0.3" footer="0.3"/>
  <pageSetup scale="84" orientation="landscape" r:id="rId1"/>
  <headerFooter>
    <oddHeader>&amp;C&amp;F&amp;R&amp;"Times New Roman,Italic"Draft Work Product
Confidential</oddHeader>
    <oddFooter>&amp;L&amp;D&amp;C&amp;A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7"/>
  <sheetViews>
    <sheetView workbookViewId="0">
      <selection activeCell="E31" sqref="E30:E31"/>
    </sheetView>
  </sheetViews>
  <sheetFormatPr defaultRowHeight="12.75" x14ac:dyDescent="0.2"/>
  <cols>
    <col min="1" max="1" width="1.83203125" style="10" customWidth="1"/>
    <col min="2" max="2" width="41.33203125" style="10" customWidth="1"/>
    <col min="3" max="3" width="16" style="10" customWidth="1"/>
    <col min="4" max="4" width="16.33203125" style="10" customWidth="1"/>
    <col min="5" max="5" width="17.33203125" style="10" customWidth="1"/>
    <col min="6" max="6" width="18" style="10" customWidth="1"/>
    <col min="7" max="7" width="17.1640625" style="10" customWidth="1"/>
    <col min="8" max="8" width="17.83203125" style="10" customWidth="1"/>
    <col min="9" max="9" width="17.1640625" style="10" customWidth="1"/>
    <col min="10" max="16384" width="9.33203125" style="10"/>
  </cols>
  <sheetData>
    <row r="1" spans="2:9" ht="13.5" thickBot="1" x14ac:dyDescent="0.25"/>
    <row r="2" spans="2:9" ht="14.25" x14ac:dyDescent="0.2">
      <c r="B2" s="11"/>
      <c r="C2" s="12"/>
      <c r="D2" s="140" t="s">
        <v>194</v>
      </c>
      <c r="E2" s="141"/>
      <c r="F2" s="141"/>
      <c r="G2" s="141"/>
      <c r="H2" s="141"/>
      <c r="I2" s="142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x14ac:dyDescent="0.2">
      <c r="B4" s="4" t="s">
        <v>22</v>
      </c>
      <c r="C4" s="1"/>
      <c r="D4" s="16"/>
      <c r="E4" s="17"/>
      <c r="F4" s="17"/>
      <c r="G4" s="18"/>
      <c r="H4" s="17"/>
      <c r="I4" s="19"/>
    </row>
    <row r="5" spans="2:9" x14ac:dyDescent="0.2">
      <c r="B5" s="5" t="s">
        <v>23</v>
      </c>
      <c r="C5" s="1"/>
      <c r="D5" s="16"/>
      <c r="E5" s="17"/>
      <c r="F5" s="17"/>
      <c r="G5" s="18"/>
      <c r="H5" s="17"/>
      <c r="I5" s="19"/>
    </row>
    <row r="6" spans="2:9" x14ac:dyDescent="0.2">
      <c r="B6" s="20" t="s">
        <v>5</v>
      </c>
      <c r="C6" s="8" t="s">
        <v>3</v>
      </c>
      <c r="D6" s="50">
        <v>221.24475800020446</v>
      </c>
      <c r="E6" s="51">
        <v>219.3628571236566</v>
      </c>
      <c r="F6" s="51">
        <v>219.00328628131928</v>
      </c>
      <c r="G6" s="51">
        <v>219.39310321575701</v>
      </c>
      <c r="H6" s="51">
        <v>219.39308538638809</v>
      </c>
      <c r="I6" s="52">
        <v>222.80321349651297</v>
      </c>
    </row>
    <row r="7" spans="2:9" x14ac:dyDescent="0.2">
      <c r="B7" s="20" t="s">
        <v>6</v>
      </c>
      <c r="C7" s="8" t="s">
        <v>3</v>
      </c>
      <c r="D7" s="50">
        <v>234.22188254374419</v>
      </c>
      <c r="E7" s="51">
        <v>232.40733831843605</v>
      </c>
      <c r="F7" s="51">
        <v>233.63718335699286</v>
      </c>
      <c r="G7" s="51">
        <v>233.8321050410257</v>
      </c>
      <c r="H7" s="51">
        <v>237.73132718475821</v>
      </c>
      <c r="I7" s="52">
        <v>238.50950101235415</v>
      </c>
    </row>
    <row r="8" spans="2:9" x14ac:dyDescent="0.2">
      <c r="B8" s="20" t="s">
        <v>7</v>
      </c>
      <c r="C8" s="8" t="s">
        <v>3</v>
      </c>
      <c r="D8" s="50">
        <v>213.05860151412125</v>
      </c>
      <c r="E8" s="51">
        <v>212.08570791388348</v>
      </c>
      <c r="F8" s="51">
        <v>212.08478146144071</v>
      </c>
      <c r="G8" s="51">
        <v>212.47459839587842</v>
      </c>
      <c r="H8" s="51">
        <v>210.72040504407636</v>
      </c>
      <c r="I8" s="52">
        <v>217.34577740275316</v>
      </c>
    </row>
    <row r="9" spans="2:9" x14ac:dyDescent="0.2">
      <c r="B9" s="20" t="s">
        <v>2</v>
      </c>
      <c r="C9" s="8" t="s">
        <v>3</v>
      </c>
      <c r="D9" s="50">
        <v>239.28984496078678</v>
      </c>
      <c r="E9" s="51">
        <v>236.87146394449698</v>
      </c>
      <c r="F9" s="51">
        <v>238.900068825879</v>
      </c>
      <c r="G9" s="51">
        <v>238.900068825879</v>
      </c>
      <c r="H9" s="51">
        <v>238.6077357991133</v>
      </c>
      <c r="I9" s="52">
        <v>243.48000424955697</v>
      </c>
    </row>
    <row r="10" spans="2:9" x14ac:dyDescent="0.2">
      <c r="B10" s="20" t="s">
        <v>4</v>
      </c>
      <c r="C10" s="8" t="s">
        <v>3</v>
      </c>
      <c r="D10" s="50">
        <v>208.38154356390606</v>
      </c>
      <c r="E10" s="51">
        <v>207.33247510736814</v>
      </c>
      <c r="F10" s="51">
        <v>207.1146155473601</v>
      </c>
      <c r="G10" s="51">
        <v>207.1146155473601</v>
      </c>
      <c r="H10" s="51">
        <v>206.14005642086912</v>
      </c>
      <c r="I10" s="52">
        <v>207.89271845463344</v>
      </c>
    </row>
    <row r="11" spans="2:9" x14ac:dyDescent="0.2">
      <c r="B11" s="5" t="s">
        <v>24</v>
      </c>
      <c r="C11" s="8"/>
      <c r="D11" s="7"/>
      <c r="E11" s="8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21">
        <v>7530</v>
      </c>
      <c r="E12" s="22">
        <v>7600</v>
      </c>
      <c r="F12" s="22">
        <v>7560</v>
      </c>
      <c r="G12" s="22">
        <v>7550</v>
      </c>
      <c r="H12" s="22">
        <v>7540</v>
      </c>
      <c r="I12" s="23">
        <v>7400</v>
      </c>
    </row>
    <row r="13" spans="2:9" x14ac:dyDescent="0.2">
      <c r="B13" s="20" t="s">
        <v>26</v>
      </c>
      <c r="C13" s="8" t="s">
        <v>19</v>
      </c>
      <c r="D13" s="21">
        <v>7490</v>
      </c>
      <c r="E13" s="22">
        <v>7520</v>
      </c>
      <c r="F13" s="22">
        <v>7490</v>
      </c>
      <c r="G13" s="22">
        <v>7500</v>
      </c>
      <c r="H13" s="22">
        <v>7470</v>
      </c>
      <c r="I13" s="23">
        <v>7320</v>
      </c>
    </row>
    <row r="14" spans="2:9" x14ac:dyDescent="0.2">
      <c r="B14" s="20" t="s">
        <v>27</v>
      </c>
      <c r="C14" s="8" t="s">
        <v>19</v>
      </c>
      <c r="D14" s="21">
        <v>7680</v>
      </c>
      <c r="E14" s="22">
        <v>7780</v>
      </c>
      <c r="F14" s="22">
        <v>7730</v>
      </c>
      <c r="G14" s="22">
        <v>7700</v>
      </c>
      <c r="H14" s="22">
        <v>7720</v>
      </c>
      <c r="I14" s="23">
        <v>7470</v>
      </c>
    </row>
    <row r="15" spans="2:9" x14ac:dyDescent="0.2">
      <c r="B15" s="20" t="s">
        <v>28</v>
      </c>
      <c r="C15" s="8" t="s">
        <v>19</v>
      </c>
      <c r="D15" s="21">
        <v>7510</v>
      </c>
      <c r="E15" s="22">
        <v>7540</v>
      </c>
      <c r="F15" s="22">
        <v>7520</v>
      </c>
      <c r="G15" s="22">
        <v>7520</v>
      </c>
      <c r="H15" s="22">
        <v>7530</v>
      </c>
      <c r="I15" s="23">
        <v>7340</v>
      </c>
    </row>
    <row r="16" spans="2:9" ht="13.5" thickBot="1" x14ac:dyDescent="0.25">
      <c r="B16" s="32" t="s">
        <v>29</v>
      </c>
      <c r="C16" s="33" t="s">
        <v>19</v>
      </c>
      <c r="D16" s="95">
        <v>7710</v>
      </c>
      <c r="E16" s="94">
        <v>7750</v>
      </c>
      <c r="F16" s="94">
        <v>7720</v>
      </c>
      <c r="G16" s="94">
        <v>7720</v>
      </c>
      <c r="H16" s="94">
        <v>7720</v>
      </c>
      <c r="I16" s="93">
        <v>7620</v>
      </c>
    </row>
    <row r="17" spans="4:9" x14ac:dyDescent="0.2">
      <c r="D17" s="34"/>
      <c r="E17" s="34"/>
      <c r="F17" s="34"/>
      <c r="G17" s="34"/>
      <c r="H17" s="34"/>
      <c r="I17" s="34"/>
    </row>
  </sheetData>
  <mergeCells count="1">
    <mergeCell ref="D2:I2"/>
  </mergeCells>
  <printOptions horizontalCentered="1" gridLines="1"/>
  <pageMargins left="0.7" right="0.7" top="0.75" bottom="0.75" header="0.3" footer="0.3"/>
  <pageSetup scale="84" orientation="landscape" r:id="rId1"/>
  <headerFooter>
    <oddHeader>&amp;C&amp;F&amp;R&amp;"Times New Roman,Italic"Draft Work Product
Confidential</oddHeader>
    <oddFooter>&amp;L&amp;D&amp;C&amp;A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7"/>
  <sheetViews>
    <sheetView topLeftCell="D1" zoomScale="85" zoomScaleNormal="85" workbookViewId="0">
      <selection activeCell="J2" sqref="J2"/>
    </sheetView>
  </sheetViews>
  <sheetFormatPr defaultRowHeight="12.75" x14ac:dyDescent="0.2"/>
  <cols>
    <col min="1" max="1" width="9.33203125" style="10"/>
    <col min="2" max="2" width="22.6640625" style="10" customWidth="1"/>
    <col min="3" max="3" width="15.5" style="10" bestFit="1" customWidth="1"/>
    <col min="4" max="4" width="15.1640625" style="10" bestFit="1" customWidth="1"/>
    <col min="5" max="5" width="15" style="10" bestFit="1" customWidth="1"/>
    <col min="6" max="6" width="15.5" style="10" bestFit="1" customWidth="1"/>
    <col min="7" max="7" width="17.6640625" style="10" bestFit="1" customWidth="1"/>
    <col min="8" max="8" width="17.1640625" style="10" bestFit="1" customWidth="1"/>
    <col min="9" max="9" width="22.83203125" style="10" bestFit="1" customWidth="1"/>
    <col min="10" max="10" width="22.6640625" style="10" bestFit="1" customWidth="1"/>
    <col min="11" max="11" width="21.33203125" style="10" bestFit="1" customWidth="1"/>
    <col min="12" max="12" width="20.5" style="10" bestFit="1" customWidth="1"/>
    <col min="13" max="13" width="20.6640625" style="10" bestFit="1" customWidth="1"/>
    <col min="14" max="14" width="21" style="10" bestFit="1" customWidth="1"/>
    <col min="15" max="15" width="20.1640625" style="10" bestFit="1" customWidth="1"/>
    <col min="16" max="16" width="20.33203125" style="10" bestFit="1" customWidth="1"/>
    <col min="17" max="17" width="20.83203125" style="10" bestFit="1" customWidth="1"/>
    <col min="18" max="18" width="22" style="10" bestFit="1" customWidth="1"/>
    <col min="19" max="19" width="21.1640625" style="10" bestFit="1" customWidth="1"/>
    <col min="20" max="20" width="21" style="10" bestFit="1" customWidth="1"/>
    <col min="21" max="21" width="20.6640625" style="10" bestFit="1" customWidth="1"/>
    <col min="22" max="22" width="21.6640625" style="10" bestFit="1" customWidth="1"/>
    <col min="23" max="23" width="21" style="10" bestFit="1" customWidth="1"/>
    <col min="24" max="16384" width="9.33203125" style="10"/>
  </cols>
  <sheetData>
    <row r="1" spans="1:23" x14ac:dyDescent="0.2">
      <c r="A1" s="67" t="s">
        <v>82</v>
      </c>
      <c r="B1" s="67" t="s">
        <v>102</v>
      </c>
      <c r="C1" s="69" t="s">
        <v>84</v>
      </c>
      <c r="D1" s="69" t="s">
        <v>85</v>
      </c>
      <c r="E1" s="69" t="s">
        <v>86</v>
      </c>
      <c r="F1" s="69" t="s">
        <v>87</v>
      </c>
      <c r="G1" s="69" t="s">
        <v>88</v>
      </c>
      <c r="H1" s="69" t="s">
        <v>89</v>
      </c>
      <c r="I1" s="69" t="s">
        <v>61</v>
      </c>
      <c r="J1" s="68" t="s">
        <v>62</v>
      </c>
      <c r="K1" s="69" t="s">
        <v>90</v>
      </c>
      <c r="L1" s="69" t="s">
        <v>91</v>
      </c>
      <c r="M1" s="69" t="s">
        <v>92</v>
      </c>
      <c r="N1" s="69" t="s">
        <v>93</v>
      </c>
      <c r="O1" s="69" t="s">
        <v>94</v>
      </c>
      <c r="P1" s="69" t="s">
        <v>95</v>
      </c>
      <c r="Q1" s="69" t="s">
        <v>96</v>
      </c>
      <c r="R1" s="69" t="s">
        <v>97</v>
      </c>
      <c r="S1" s="69" t="s">
        <v>98</v>
      </c>
      <c r="T1" s="69" t="s">
        <v>99</v>
      </c>
      <c r="U1" s="69" t="s">
        <v>100</v>
      </c>
      <c r="V1" s="69" t="s">
        <v>101</v>
      </c>
      <c r="W1" s="69" t="s">
        <v>63</v>
      </c>
    </row>
    <row r="2" spans="1:23" x14ac:dyDescent="0.2">
      <c r="A2" s="10" t="s">
        <v>58</v>
      </c>
      <c r="B2" s="66" t="s">
        <v>8</v>
      </c>
      <c r="C2" s="71">
        <f>'1x0 5000F5'!$D$12</f>
        <v>10180</v>
      </c>
      <c r="D2" s="71">
        <f>'1x0 5000F5'!$D$13</f>
        <v>10040</v>
      </c>
      <c r="E2" s="10">
        <f>'1x0 5000F5'!$D$35</f>
        <v>0.75638758230173742</v>
      </c>
      <c r="F2" s="10">
        <f>'1x0 5000F5'!$D$36</f>
        <v>2.5700000000000003</v>
      </c>
      <c r="G2" s="70">
        <f>'1x0 5000F5'!$D$6</f>
        <v>230.27799999999999</v>
      </c>
      <c r="H2" s="70">
        <f>'1x0 5000F5'!$D$7</f>
        <v>230.27799999999999</v>
      </c>
      <c r="I2" s="10">
        <f>'1x0 5000F5'!$D$31</f>
        <v>350</v>
      </c>
      <c r="J2" s="10">
        <f>'1x0 5000F5'!$D$37</f>
        <v>10900</v>
      </c>
      <c r="K2" s="10">
        <f>'1x0 5000F5'!$D$18</f>
        <v>20.863647356000001</v>
      </c>
      <c r="L2" s="10">
        <f>'1x0 5000F5'!$D$19</f>
        <v>5.1573060880000003</v>
      </c>
      <c r="M2" s="71">
        <f>'1x0 5000F5'!$D$20</f>
        <v>274000</v>
      </c>
      <c r="N2" s="10">
        <f>'1x0 5000F5'!$D$22</f>
        <v>20.576720968</v>
      </c>
      <c r="O2" s="10">
        <f>'1x0 5000F5'!$D$23</f>
        <v>5.0863804640000003</v>
      </c>
      <c r="P2" s="71">
        <f>'1x0 5000F5'!$D$24</f>
        <v>271000</v>
      </c>
      <c r="Q2" s="10">
        <f>'1x0 5000F5'!$D$26</f>
        <v>44.621428616000003</v>
      </c>
      <c r="R2" s="10">
        <f>'1x0 5000F5'!$D$27</f>
        <v>3.4679866800000005</v>
      </c>
      <c r="S2" s="71">
        <f>'1x0 5000F5'!$D$28</f>
        <v>377000</v>
      </c>
      <c r="T2" s="10">
        <f>'1x0 5000F5'!$D$26</f>
        <v>44.621428616000003</v>
      </c>
      <c r="U2" s="10">
        <f>'1x0 5000F5'!$D$27</f>
        <v>3.4679866800000005</v>
      </c>
      <c r="V2" s="71">
        <f>'1x0 5000F5'!$D$28</f>
        <v>377000</v>
      </c>
      <c r="W2" s="10">
        <f>1-'1x0 5000F5'!$D$33</f>
        <v>0.97829999999999995</v>
      </c>
    </row>
    <row r="3" spans="1:23" x14ac:dyDescent="0.2">
      <c r="A3" s="10" t="s">
        <v>57</v>
      </c>
      <c r="B3" s="66" t="s">
        <v>53</v>
      </c>
      <c r="C3" s="71">
        <f>'1x0 5000F5'!$E$12</f>
        <v>10230</v>
      </c>
      <c r="D3" s="71">
        <f>'1x0 5000F5'!$E$13</f>
        <v>10110</v>
      </c>
      <c r="E3" s="10">
        <f>'1x0 5000F5'!$E$35</f>
        <v>0.75638758230173742</v>
      </c>
      <c r="F3" s="10">
        <f>'1x0 5000F5'!$E$36</f>
        <v>2.5700000000000003</v>
      </c>
      <c r="G3" s="70">
        <f>'1x0 5000F5'!$E$6</f>
        <v>229.017</v>
      </c>
      <c r="H3" s="70">
        <f>'1x0 5000F5'!$E$7</f>
        <v>228.726</v>
      </c>
      <c r="I3" s="10">
        <f>'1x0 5000F5'!$E$31</f>
        <v>350</v>
      </c>
      <c r="J3" s="10">
        <f>'1x0 5000F5'!$E$37</f>
        <v>11000</v>
      </c>
      <c r="K3" s="10">
        <f>'1x0 5000F5'!$E$18</f>
        <v>20.851310799000004</v>
      </c>
      <c r="L3" s="10">
        <f>'1x0 5000F5'!$E$19</f>
        <v>5.1542566020000002</v>
      </c>
      <c r="M3" s="71">
        <f>'1x0 5000F5'!$E$20</f>
        <v>274000</v>
      </c>
      <c r="N3" s="10">
        <f>'1x0 5000F5'!$E$22</f>
        <v>20.580536753999997</v>
      </c>
      <c r="O3" s="10">
        <f>'1x0 5000F5'!$E$23</f>
        <v>5.087323692</v>
      </c>
      <c r="P3" s="71">
        <f>'1x0 5000F5'!$E$24</f>
        <v>271000</v>
      </c>
      <c r="Q3" s="10">
        <f>'1x0 5000F5'!$E$26</f>
        <v>44.629703298000003</v>
      </c>
      <c r="R3" s="10">
        <f>'1x0 5000F5'!$E$27</f>
        <v>3.46862979</v>
      </c>
      <c r="S3" s="71">
        <f>'1x0 5000F5'!$E$28</f>
        <v>377000</v>
      </c>
      <c r="T3" s="10">
        <f>'1x0 5000F5'!$E$26</f>
        <v>44.629703298000003</v>
      </c>
      <c r="U3" s="10">
        <f>'1x0 5000F5'!$E$27</f>
        <v>3.46862979</v>
      </c>
      <c r="V3" s="71">
        <f>'1x0 5000F5'!$E$28</f>
        <v>377000</v>
      </c>
      <c r="W3" s="10">
        <f>1-'1x0 5000F5'!$E$33</f>
        <v>0.97829999999999995</v>
      </c>
    </row>
    <row r="4" spans="1:23" x14ac:dyDescent="0.2">
      <c r="A4" s="10" t="s">
        <v>103</v>
      </c>
      <c r="B4" s="66" t="s">
        <v>36</v>
      </c>
      <c r="C4" s="71">
        <f>'1x0 5000F5'!$F$12</f>
        <v>10190</v>
      </c>
      <c r="D4" s="71">
        <f>'1x0 5000F5'!$F$13</f>
        <v>10030</v>
      </c>
      <c r="E4" s="10">
        <f>'1x0 5000F5'!$F$35</f>
        <v>0.75638758230173742</v>
      </c>
      <c r="F4" s="10">
        <f>'1x0 5000F5'!$F$36</f>
        <v>2.5700000000000003</v>
      </c>
      <c r="G4" s="70">
        <f>'1x0 5000F5'!$F$6</f>
        <v>230.27799999999999</v>
      </c>
      <c r="H4" s="70">
        <f>'1x0 5000F5'!$F$7</f>
        <v>230.27799999999999</v>
      </c>
      <c r="I4" s="10">
        <f>'1x0 5000F5'!$F$31</f>
        <v>350</v>
      </c>
      <c r="J4" s="10">
        <f>'1x0 5000F5'!$F$37</f>
        <v>10500</v>
      </c>
      <c r="K4" s="10">
        <f>'1x0 5000F5'!$F$18</f>
        <v>20.884142097999998</v>
      </c>
      <c r="L4" s="10">
        <f>'1x0 5000F5'!$F$19</f>
        <v>5.1623722040000004</v>
      </c>
      <c r="M4" s="71">
        <f>'1x0 5000F5'!$F$20</f>
        <v>275000</v>
      </c>
      <c r="N4" s="10">
        <f>'1x0 5000F5'!$F$22</f>
        <v>20.556226226</v>
      </c>
      <c r="O4" s="10">
        <f>'1x0 5000F5'!$F$23</f>
        <v>5.0813143480000003</v>
      </c>
      <c r="P4" s="71">
        <f>'1x0 5000F5'!$F$24</f>
        <v>270000</v>
      </c>
      <c r="Q4" s="10">
        <f>'1x0 5000F5'!$F$26</f>
        <v>44.576984962000004</v>
      </c>
      <c r="R4" s="10">
        <f>'1x0 5000F5'!$F$27</f>
        <v>3.4645325100000002</v>
      </c>
      <c r="S4" s="71">
        <f>'1x0 5000F5'!$F$28</f>
        <v>376000</v>
      </c>
      <c r="T4" s="10">
        <f>'1x0 5000F5'!$F$26</f>
        <v>44.576984962000004</v>
      </c>
      <c r="U4" s="10">
        <f>'1x0 5000F5'!$F$27</f>
        <v>3.4645325100000002</v>
      </c>
      <c r="V4" s="71">
        <f>'1x0 5000F5'!$F$28</f>
        <v>376000</v>
      </c>
      <c r="W4" s="10">
        <f>1-'1x0 5000F5'!$F$33</f>
        <v>0.97829999999999995</v>
      </c>
    </row>
    <row r="5" spans="1:23" x14ac:dyDescent="0.2">
      <c r="A5" s="10" t="s">
        <v>83</v>
      </c>
      <c r="B5" s="66" t="s">
        <v>37</v>
      </c>
      <c r="C5" s="71">
        <f>'1x0 5000F5'!$G$12</f>
        <v>10190</v>
      </c>
      <c r="D5" s="71">
        <f>'1x0 5000F5'!$G$13</f>
        <v>10030</v>
      </c>
      <c r="E5" s="10">
        <f>'1x0 5000F5'!$G$35</f>
        <v>0.75638758230173742</v>
      </c>
      <c r="F5" s="10">
        <f>'1x0 5000F5'!$G$36</f>
        <v>2.5700000000000003</v>
      </c>
      <c r="G5" s="70">
        <f>'1x0 5000F5'!$G$6</f>
        <v>230.27799999999999</v>
      </c>
      <c r="H5" s="70">
        <f>'1x0 5000F5'!$G$7</f>
        <v>230.27799999999999</v>
      </c>
      <c r="I5" s="10">
        <f>'1x0 5000F5'!$G$31</f>
        <v>350</v>
      </c>
      <c r="J5" s="10">
        <f>'1x0 5000F5'!$G$37</f>
        <v>10600</v>
      </c>
      <c r="K5" s="10">
        <f>'1x0 5000F5'!$G$18</f>
        <v>20.884142097999998</v>
      </c>
      <c r="L5" s="10">
        <f>'1x0 5000F5'!$G$19</f>
        <v>5.1623722040000004</v>
      </c>
      <c r="M5" s="71">
        <f>'1x0 5000F5'!$G$20</f>
        <v>275000</v>
      </c>
      <c r="N5" s="10">
        <f>'1x0 5000F5'!$G$22</f>
        <v>20.556226226</v>
      </c>
      <c r="O5" s="10">
        <f>'1x0 5000F5'!$G$23</f>
        <v>5.0813143480000003</v>
      </c>
      <c r="P5" s="71">
        <f>'1x0 5000F5'!$G$24</f>
        <v>270000</v>
      </c>
      <c r="Q5" s="10">
        <f>'1x0 5000F5'!$G$26</f>
        <v>44.576984962000004</v>
      </c>
      <c r="R5" s="10">
        <f>'1x0 5000F5'!$G$27</f>
        <v>3.4645325100000002</v>
      </c>
      <c r="S5" s="71">
        <f>'1x0 5000F5'!$G$28</f>
        <v>376000</v>
      </c>
      <c r="T5" s="10">
        <f>'1x0 5000F5'!$G$26</f>
        <v>44.576984962000004</v>
      </c>
      <c r="U5" s="10">
        <f>'1x0 5000F5'!$G$27</f>
        <v>3.4645325100000002</v>
      </c>
      <c r="V5" s="71">
        <f>'1x0 5000F5'!$G$28</f>
        <v>376000</v>
      </c>
      <c r="W5" s="10">
        <f>1-'1x0 5000F5'!$G$33</f>
        <v>0.97829999999999995</v>
      </c>
    </row>
    <row r="6" spans="1:23" x14ac:dyDescent="0.2">
      <c r="A6" s="10" t="s">
        <v>56</v>
      </c>
      <c r="B6" s="66" t="s">
        <v>9</v>
      </c>
      <c r="C6" s="71">
        <f>'1x0 5000F5'!$H$12</f>
        <v>10180</v>
      </c>
      <c r="D6" s="71">
        <f>'1x0 5000F5'!$H$13</f>
        <v>10020</v>
      </c>
      <c r="E6" s="10">
        <f>'1x0 5000F5'!$H$35</f>
        <v>0.75638758230173742</v>
      </c>
      <c r="F6" s="10">
        <f>'1x0 5000F5'!$H$36</f>
        <v>2.5700000000000003</v>
      </c>
      <c r="G6" s="70">
        <f>'1x0 5000F5'!$H$6</f>
        <v>230.27799999999999</v>
      </c>
      <c r="H6" s="70">
        <f>'1x0 5000F5'!$H$7</f>
        <v>230.27799999999999</v>
      </c>
      <c r="I6" s="10">
        <f>'1x0 5000F5'!$H$31</f>
        <v>350</v>
      </c>
      <c r="J6" s="10">
        <f>'1x0 5000F5'!$H$37</f>
        <v>10300</v>
      </c>
      <c r="K6" s="10">
        <f>'1x0 5000F5'!$H$18</f>
        <v>20.863647356000001</v>
      </c>
      <c r="L6" s="10">
        <f>'1x0 5000F5'!$H$19</f>
        <v>5.1573060880000003</v>
      </c>
      <c r="M6" s="71">
        <f>'1x0 5000F5'!$H$20</f>
        <v>274000</v>
      </c>
      <c r="N6" s="10">
        <f>'1x0 5000F5'!$H$22</f>
        <v>20.535731483999999</v>
      </c>
      <c r="O6" s="10">
        <f>'1x0 5000F5'!$H$23</f>
        <v>5.0762482320000011</v>
      </c>
      <c r="P6" s="71">
        <f>'1x0 5000F5'!$H$24</f>
        <v>270000</v>
      </c>
      <c r="Q6" s="10">
        <f>'1x0 5000F5'!$H$26</f>
        <v>44.532541308000006</v>
      </c>
      <c r="R6" s="10">
        <f>'1x0 5000F5'!$H$27</f>
        <v>3.4610783399999998</v>
      </c>
      <c r="S6" s="71">
        <f>'1x0 5000F5'!$H$28</f>
        <v>376000</v>
      </c>
      <c r="T6" s="10">
        <f>'1x0 5000F5'!$H$26</f>
        <v>44.532541308000006</v>
      </c>
      <c r="U6" s="10">
        <f>'1x0 5000F5'!$H$27</f>
        <v>3.4610783399999998</v>
      </c>
      <c r="V6" s="71">
        <f>'1x0 5000F5'!$H$28</f>
        <v>376000</v>
      </c>
      <c r="W6" s="10">
        <f>1-'1x0 5000F5'!$H$33</f>
        <v>0.97829999999999995</v>
      </c>
    </row>
    <row r="7" spans="1:23" x14ac:dyDescent="0.2">
      <c r="A7" s="10" t="s">
        <v>55</v>
      </c>
      <c r="B7" s="66" t="s">
        <v>10</v>
      </c>
      <c r="C7" s="71">
        <f>'1x0 5000F5'!$I$12</f>
        <v>10190</v>
      </c>
      <c r="D7" s="71">
        <f>'1x0 5000F5'!$I$13</f>
        <v>10010</v>
      </c>
      <c r="E7" s="10">
        <f>'1x0 5000F5'!$I$35</f>
        <v>0.75638758230173742</v>
      </c>
      <c r="F7" s="10">
        <f>'1x0 5000F5'!$I$36</f>
        <v>2.5700000000000003</v>
      </c>
      <c r="G7" s="70">
        <f>'1x0 5000F5'!$I$6</f>
        <v>230.27799999999999</v>
      </c>
      <c r="H7" s="70">
        <f>'1x0 5000F5'!$I$7</f>
        <v>230.27799999999999</v>
      </c>
      <c r="I7" s="10">
        <f>'1x0 5000F5'!$I$31</f>
        <v>350</v>
      </c>
      <c r="J7" s="10">
        <f>'1x0 5000F5'!$I$37</f>
        <v>10200</v>
      </c>
      <c r="K7" s="10">
        <f>'1x0 5000F5'!$I$18</f>
        <v>20.884142097999998</v>
      </c>
      <c r="L7" s="10">
        <f>'1x0 5000F5'!$I$19</f>
        <v>5.1623722040000004</v>
      </c>
      <c r="M7" s="71">
        <f>'1x0 5000F5'!$I$20</f>
        <v>275000</v>
      </c>
      <c r="N7" s="10">
        <f>'1x0 5000F5'!$I$22</f>
        <v>20.515236741999999</v>
      </c>
      <c r="O7" s="10">
        <f>'1x0 5000F5'!$I$23</f>
        <v>5.0711821160000001</v>
      </c>
      <c r="P7" s="71">
        <f>'1x0 5000F5'!$I$24</f>
        <v>270000</v>
      </c>
      <c r="Q7" s="10">
        <f>'1x0 5000F5'!$I$26</f>
        <v>44.488097654000001</v>
      </c>
      <c r="R7" s="10">
        <f>'1x0 5000F5'!$I$27</f>
        <v>3.4576241699999994</v>
      </c>
      <c r="S7" s="71">
        <f>'1x0 5000F5'!$I$28</f>
        <v>376000</v>
      </c>
      <c r="T7" s="10">
        <f>'1x0 5000F5'!$I$26</f>
        <v>44.488097654000001</v>
      </c>
      <c r="U7" s="10">
        <f>'1x0 5000F5'!$I$27</f>
        <v>3.4576241699999994</v>
      </c>
      <c r="V7" s="71">
        <f>'1x0 5000F5'!$I$28</f>
        <v>376000</v>
      </c>
      <c r="W7" s="10">
        <f>1-'1x0 5000F5'!$I$33</f>
        <v>0.97829999999999995</v>
      </c>
    </row>
  </sheetData>
  <pageMargins left="0.7" right="0.7" top="0.75" bottom="0.75" header="0.3" footer="0.3"/>
  <pageSetup scale="59" fitToWidth="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W7"/>
  <sheetViews>
    <sheetView zoomScale="85" zoomScaleNormal="85" workbookViewId="0">
      <selection activeCell="C3" sqref="C3"/>
    </sheetView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67" t="s">
        <v>82</v>
      </c>
      <c r="B1" s="67" t="s">
        <v>102</v>
      </c>
      <c r="C1" s="69" t="s">
        <v>106</v>
      </c>
      <c r="D1" s="69" t="s">
        <v>107</v>
      </c>
      <c r="E1" s="69" t="s">
        <v>108</v>
      </c>
      <c r="F1" s="69" t="s">
        <v>109</v>
      </c>
      <c r="G1" s="69" t="s">
        <v>110</v>
      </c>
      <c r="H1" s="69" t="s">
        <v>111</v>
      </c>
      <c r="I1" s="69" t="s">
        <v>112</v>
      </c>
      <c r="J1" s="68" t="s">
        <v>113</v>
      </c>
      <c r="K1" s="69" t="s">
        <v>114</v>
      </c>
      <c r="L1" s="69" t="s">
        <v>115</v>
      </c>
      <c r="M1" s="69" t="s">
        <v>116</v>
      </c>
      <c r="N1" s="69" t="s">
        <v>117</v>
      </c>
      <c r="O1" s="69" t="s">
        <v>118</v>
      </c>
      <c r="P1" s="69" t="s">
        <v>119</v>
      </c>
      <c r="Q1" s="69" t="s">
        <v>120</v>
      </c>
      <c r="R1" s="69" t="s">
        <v>121</v>
      </c>
      <c r="S1" s="69" t="s">
        <v>122</v>
      </c>
      <c r="T1" s="69" t="s">
        <v>123</v>
      </c>
      <c r="U1" s="69" t="s">
        <v>124</v>
      </c>
      <c r="V1" s="69" t="s">
        <v>125</v>
      </c>
      <c r="W1" s="69" t="s">
        <v>126</v>
      </c>
    </row>
    <row r="2" spans="1:23" x14ac:dyDescent="0.2">
      <c r="A2" s="10" t="s">
        <v>58</v>
      </c>
      <c r="B2" s="66" t="s">
        <v>8</v>
      </c>
      <c r="C2" s="71">
        <f>'12x0 Wartsila 18V50DF'!$D$12</f>
        <v>8410</v>
      </c>
      <c r="D2" s="71">
        <f>'12x0 Wartsila 18V50DF'!$D$13</f>
        <v>8350</v>
      </c>
      <c r="E2" s="10">
        <f>'12x0 Wartsila 18V50DF'!$D$34</f>
        <v>8.1862999999999992</v>
      </c>
      <c r="F2" s="10">
        <f>'12x0 Wartsila 18V50DF'!$D$35</f>
        <v>8.1862999999999992</v>
      </c>
      <c r="G2" s="70">
        <f>'12x0 Wartsila 18V50DF'!$D$6</f>
        <v>16.681000000000001</v>
      </c>
      <c r="H2" s="70">
        <f>'12x0 Wartsila 18V50DF'!$D$7</f>
        <v>16.803000000000001</v>
      </c>
      <c r="I2" s="10">
        <f>'12x0 Wartsila 18V50DF'!$D$30</f>
        <v>7.5</v>
      </c>
      <c r="J2" s="10">
        <v>0</v>
      </c>
      <c r="K2" s="10">
        <f>'12x0 Wartsila 18V50DF'!$D$18</f>
        <v>1.97</v>
      </c>
      <c r="L2" s="10">
        <f>'12x0 Wartsila 18V50DF'!$D$19</f>
        <v>0.30863186200000009</v>
      </c>
      <c r="M2" s="71">
        <f>'12x0 Wartsila 18V50DF'!$D$20</f>
        <v>16400</v>
      </c>
      <c r="N2" s="10">
        <f>'12x0 Wartsila 18V50DF'!$D$22</f>
        <v>1.97</v>
      </c>
      <c r="O2" s="78">
        <f>'12x0 Wartsila 18V50DF'!$D$23</f>
        <v>0.30867111000000008</v>
      </c>
      <c r="P2" s="71">
        <f>'12x0 Wartsila 18V50DF'!$D$24</f>
        <v>16400</v>
      </c>
      <c r="Q2" s="10">
        <f>'12x0 Wartsila 18V50DF'!$D$26</f>
        <v>11.22</v>
      </c>
      <c r="R2" s="78">
        <f>'12x0 Wartsila 18V50DF'!$D$27</f>
        <v>0.21045757500000001</v>
      </c>
      <c r="S2" s="71">
        <f>'12x0 Wartsila 18V50DF'!$D$28</f>
        <v>22900</v>
      </c>
      <c r="T2" s="10">
        <f>'12x0 Wartsila 18V50DF'!$D$26</f>
        <v>11.22</v>
      </c>
      <c r="U2" s="78">
        <f>'12x0 Wartsila 18V50DF'!$D$27</f>
        <v>0.21045757500000001</v>
      </c>
      <c r="V2" s="71">
        <f>'12x0 Wartsila 18V50DF'!$D$28</f>
        <v>22900</v>
      </c>
      <c r="W2" s="10">
        <f>1-'12x0 Wartsila 18V50DF'!$D$32</f>
        <v>0.99</v>
      </c>
    </row>
    <row r="3" spans="1:23" x14ac:dyDescent="0.2">
      <c r="A3" s="10" t="s">
        <v>57</v>
      </c>
      <c r="B3" s="66" t="s">
        <v>53</v>
      </c>
      <c r="C3" s="71">
        <f>'12x0 Wartsila 18V50DF'!$E$12</f>
        <v>8410</v>
      </c>
      <c r="D3" s="71">
        <f>'12x0 Wartsila 18V50DF'!$E$13</f>
        <v>8350</v>
      </c>
      <c r="E3" s="10">
        <f>'12x0 Wartsila 18V50DF'!$E$34</f>
        <v>8.2443999999999988</v>
      </c>
      <c r="F3" s="10">
        <f>'12x0 Wartsila 18V50DF'!$E$35</f>
        <v>8.2443999999999988</v>
      </c>
      <c r="G3" s="70">
        <f>'12x0 Wartsila 18V50DF'!$E$6</f>
        <v>16.681000000000001</v>
      </c>
      <c r="H3" s="70">
        <f>'12x0 Wartsila 18V50DF'!$E$7</f>
        <v>16.803000000000001</v>
      </c>
      <c r="I3" s="10">
        <f>'12x0 Wartsila 18V50DF'!$E$30</f>
        <v>7.5</v>
      </c>
      <c r="J3" s="10">
        <v>0</v>
      </c>
      <c r="K3" s="10">
        <f>'12x0 Wartsila 18V50DF'!$E$18</f>
        <v>1.97</v>
      </c>
      <c r="L3" s="10">
        <f>'12x0 Wartsila 18V50DF'!$E$19</f>
        <v>0.30863186200000009</v>
      </c>
      <c r="M3" s="71">
        <f>'12x0 Wartsila 18V50DF'!$E$20</f>
        <v>16400</v>
      </c>
      <c r="N3" s="10">
        <f>'12x0 Wartsila 18V50DF'!$E$22</f>
        <v>1.97</v>
      </c>
      <c r="O3" s="78">
        <f>'12x0 Wartsila 18V50DF'!$E$23</f>
        <v>0.30867111000000008</v>
      </c>
      <c r="P3" s="71">
        <f>'12x0 Wartsila 18V50DF'!$E$24</f>
        <v>16400</v>
      </c>
      <c r="Q3" s="10">
        <f>'12x0 Wartsila 18V50DF'!$E$26</f>
        <v>11.22</v>
      </c>
      <c r="R3" s="78">
        <f>'12x0 Wartsila 18V50DF'!$E$27</f>
        <v>0.21045757500000001</v>
      </c>
      <c r="S3" s="71">
        <f>'12x0 Wartsila 18V50DF'!$E$28</f>
        <v>22900</v>
      </c>
      <c r="T3" s="10">
        <f>'12x0 Wartsila 18V50DF'!$E$26</f>
        <v>11.22</v>
      </c>
      <c r="U3" s="78">
        <f>'12x0 Wartsila 18V50DF'!$E$27</f>
        <v>0.21045757500000001</v>
      </c>
      <c r="V3" s="71">
        <f>'12x0 Wartsila 18V50DF'!$E$28</f>
        <v>22900</v>
      </c>
      <c r="W3" s="10">
        <f>1-'12x0 Wartsila 18V50DF'!$E$32</f>
        <v>0.99</v>
      </c>
    </row>
    <row r="4" spans="1:23" x14ac:dyDescent="0.2">
      <c r="A4" s="10" t="s">
        <v>103</v>
      </c>
      <c r="B4" s="66" t="s">
        <v>36</v>
      </c>
      <c r="C4" s="71">
        <f>'12x0 Wartsila 18V50DF'!$F$12</f>
        <v>8410</v>
      </c>
      <c r="D4" s="71">
        <f>'12x0 Wartsila 18V50DF'!$F$13</f>
        <v>8350</v>
      </c>
      <c r="E4" s="10">
        <f>'12x0 Wartsila 18V50DF'!$F$34</f>
        <v>7.9040999999999997</v>
      </c>
      <c r="F4" s="10">
        <f>'12x0 Wartsila 18V50DF'!$F$35</f>
        <v>7.9040999999999997</v>
      </c>
      <c r="G4" s="70">
        <f>'12x0 Wartsila 18V50DF'!$F$6</f>
        <v>16.681000000000001</v>
      </c>
      <c r="H4" s="70">
        <f>'12x0 Wartsila 18V50DF'!$F$7</f>
        <v>16.803000000000001</v>
      </c>
      <c r="I4" s="10">
        <f>'12x0 Wartsila 18V50DF'!$F$30</f>
        <v>7.5</v>
      </c>
      <c r="J4" s="10">
        <v>0</v>
      </c>
      <c r="K4" s="10">
        <f>'12x0 Wartsila 18V50DF'!$F$18</f>
        <v>1.97</v>
      </c>
      <c r="L4" s="10">
        <f>'12x0 Wartsila 18V50DF'!$F$19</f>
        <v>0.30863186200000009</v>
      </c>
      <c r="M4" s="71">
        <f>'12x0 Wartsila 18V50DF'!$F$20</f>
        <v>16400</v>
      </c>
      <c r="N4" s="10">
        <f>'12x0 Wartsila 18V50DF'!$F$22</f>
        <v>1.97</v>
      </c>
      <c r="O4" s="78">
        <f>'12x0 Wartsila 18V50DF'!$F$23</f>
        <v>0.30867111000000008</v>
      </c>
      <c r="P4" s="71">
        <f>'12x0 Wartsila 18V50DF'!$F$24</f>
        <v>16400</v>
      </c>
      <c r="Q4" s="10">
        <f>'12x0 Wartsila 18V50DF'!$F$26</f>
        <v>11.22</v>
      </c>
      <c r="R4" s="78">
        <f>'12x0 Wartsila 18V50DF'!$F$27</f>
        <v>0.21045757500000001</v>
      </c>
      <c r="S4" s="71">
        <f>'12x0 Wartsila 18V50DF'!$F$28</f>
        <v>22900</v>
      </c>
      <c r="T4" s="10">
        <f>'12x0 Wartsila 18V50DF'!$F$26</f>
        <v>11.22</v>
      </c>
      <c r="U4" s="78">
        <f>'12x0 Wartsila 18V50DF'!$F$27</f>
        <v>0.21045757500000001</v>
      </c>
      <c r="V4" s="71">
        <f>'12x0 Wartsila 18V50DF'!$F$28</f>
        <v>22900</v>
      </c>
      <c r="W4" s="10">
        <f>1-'12x0 Wartsila 18V50DF'!$F$32</f>
        <v>0.99</v>
      </c>
    </row>
    <row r="5" spans="1:23" x14ac:dyDescent="0.2">
      <c r="A5" s="10" t="s">
        <v>83</v>
      </c>
      <c r="B5" s="66" t="s">
        <v>37</v>
      </c>
      <c r="C5" s="71">
        <f>'12x0 Wartsila 18V50DF'!$G$12</f>
        <v>8410</v>
      </c>
      <c r="D5" s="71">
        <f>'12x0 Wartsila 18V50DF'!$G$13</f>
        <v>8350</v>
      </c>
      <c r="E5" s="10">
        <f>'12x0 Wartsila 18V50DF'!$G$34</f>
        <v>7.9539</v>
      </c>
      <c r="F5" s="10">
        <f>'12x0 Wartsila 18V50DF'!$G$35</f>
        <v>7.9539</v>
      </c>
      <c r="G5" s="70">
        <f>'12x0 Wartsila 18V50DF'!$G$6</f>
        <v>16.681000000000001</v>
      </c>
      <c r="H5" s="70">
        <f>'12x0 Wartsila 18V50DF'!$G$7</f>
        <v>16.803000000000001</v>
      </c>
      <c r="I5" s="10">
        <f>'12x0 Wartsila 18V50DF'!$G$30</f>
        <v>7.5</v>
      </c>
      <c r="J5" s="10">
        <v>0</v>
      </c>
      <c r="K5" s="10">
        <f>'12x0 Wartsila 18V50DF'!$G$18</f>
        <v>1.97</v>
      </c>
      <c r="L5" s="10">
        <f>'12x0 Wartsila 18V50DF'!$G$19</f>
        <v>0.30863186200000009</v>
      </c>
      <c r="M5" s="71">
        <f>'12x0 Wartsila 18V50DF'!$G$20</f>
        <v>16400</v>
      </c>
      <c r="N5" s="10">
        <f>'12x0 Wartsila 18V50DF'!$G$22</f>
        <v>1.97</v>
      </c>
      <c r="O5" s="78">
        <f>'12x0 Wartsila 18V50DF'!$G$23</f>
        <v>0.30867111000000008</v>
      </c>
      <c r="P5" s="71">
        <f>'12x0 Wartsila 18V50DF'!$G$24</f>
        <v>16400</v>
      </c>
      <c r="Q5" s="10">
        <f>'12x0 Wartsila 18V50DF'!$G$26</f>
        <v>11.22</v>
      </c>
      <c r="R5" s="78">
        <f>'12x0 Wartsila 18V50DF'!$G$27</f>
        <v>0.21045757500000001</v>
      </c>
      <c r="S5" s="71">
        <f>'12x0 Wartsila 18V50DF'!$G$28</f>
        <v>22900</v>
      </c>
      <c r="T5" s="10">
        <f>'12x0 Wartsila 18V50DF'!$G$26</f>
        <v>11.22</v>
      </c>
      <c r="U5" s="78">
        <f>'12x0 Wartsila 18V50DF'!$G$27</f>
        <v>0.21045757500000001</v>
      </c>
      <c r="V5" s="71">
        <f>'12x0 Wartsila 18V50DF'!$G$28</f>
        <v>22900</v>
      </c>
      <c r="W5" s="10">
        <f>1-'12x0 Wartsila 18V50DF'!$G$32</f>
        <v>0.99</v>
      </c>
    </row>
    <row r="6" spans="1:23" x14ac:dyDescent="0.2">
      <c r="A6" s="10" t="s">
        <v>56</v>
      </c>
      <c r="B6" s="66" t="s">
        <v>9</v>
      </c>
      <c r="C6" s="71">
        <f>'12x0 Wartsila 18V50DF'!$H$12</f>
        <v>8410</v>
      </c>
      <c r="D6" s="71">
        <f>'12x0 Wartsila 18V50DF'!$H$13</f>
        <v>8350</v>
      </c>
      <c r="E6" s="10">
        <f>'12x0 Wartsila 18V50DF'!$H$34</f>
        <v>7.68</v>
      </c>
      <c r="F6" s="10">
        <f>'12x0 Wartsila 18V50DF'!$H$35</f>
        <v>7.68</v>
      </c>
      <c r="G6" s="70">
        <f>'12x0 Wartsila 18V50DF'!$H$6</f>
        <v>16.681000000000001</v>
      </c>
      <c r="H6" s="70">
        <f>'12x0 Wartsila 18V50DF'!$H$7</f>
        <v>16.803000000000001</v>
      </c>
      <c r="I6" s="10">
        <f>'12x0 Wartsila 18V50DF'!$H$30</f>
        <v>7.5</v>
      </c>
      <c r="J6" s="10">
        <v>0</v>
      </c>
      <c r="K6" s="10">
        <f>'12x0 Wartsila 18V50DF'!$H$18</f>
        <v>1.97</v>
      </c>
      <c r="L6" s="10">
        <f>'12x0 Wartsila 18V50DF'!$H$19</f>
        <v>0.30863186200000009</v>
      </c>
      <c r="M6" s="71">
        <f>'12x0 Wartsila 18V50DF'!$H$20</f>
        <v>16400</v>
      </c>
      <c r="N6" s="10">
        <f>'12x0 Wartsila 18V50DF'!$H$22</f>
        <v>1.97</v>
      </c>
      <c r="O6" s="78">
        <f>'12x0 Wartsila 18V50DF'!$H$23</f>
        <v>0.30867111000000008</v>
      </c>
      <c r="P6" s="71">
        <f>'12x0 Wartsila 18V50DF'!$H$24</f>
        <v>16400</v>
      </c>
      <c r="Q6" s="10">
        <f>'12x0 Wartsila 18V50DF'!$H$26</f>
        <v>11.22</v>
      </c>
      <c r="R6" s="78">
        <f>'12x0 Wartsila 18V50DF'!$H$27</f>
        <v>0.21045757500000001</v>
      </c>
      <c r="S6" s="71">
        <f>'12x0 Wartsila 18V50DF'!$H$28</f>
        <v>22900</v>
      </c>
      <c r="T6" s="10">
        <f>'12x0 Wartsila 18V50DF'!$H$26</f>
        <v>11.22</v>
      </c>
      <c r="U6" s="78">
        <f>'12x0 Wartsila 18V50DF'!$H$27</f>
        <v>0.21045757500000001</v>
      </c>
      <c r="V6" s="71">
        <f>'12x0 Wartsila 18V50DF'!$H$28</f>
        <v>22900</v>
      </c>
      <c r="W6" s="10">
        <f>1-'12x0 Wartsila 18V50DF'!$H$32</f>
        <v>0.99</v>
      </c>
    </row>
    <row r="7" spans="1:23" x14ac:dyDescent="0.2">
      <c r="A7" s="10" t="s">
        <v>55</v>
      </c>
      <c r="B7" s="66" t="s">
        <v>10</v>
      </c>
      <c r="C7" s="71">
        <f>'12x0 Wartsila 18V50DF'!$I$12</f>
        <v>8410</v>
      </c>
      <c r="D7" s="71">
        <f>'12x0 Wartsila 18V50DF'!$I$13</f>
        <v>8350</v>
      </c>
      <c r="E7" s="10">
        <f>'12x0 Wartsila 18V50DF'!$I$34</f>
        <v>7.6218999999999992</v>
      </c>
      <c r="F7" s="10">
        <f>'12x0 Wartsila 18V50DF'!$I$35</f>
        <v>7.6218999999999992</v>
      </c>
      <c r="G7" s="70">
        <f>'12x0 Wartsila 18V50DF'!$I$6</f>
        <v>16.681000000000001</v>
      </c>
      <c r="H7" s="70">
        <f>'12x0 Wartsila 18V50DF'!$I$7</f>
        <v>16.803000000000001</v>
      </c>
      <c r="I7" s="10">
        <f>'12x0 Wartsila 18V50DF'!$I$30</f>
        <v>7.5</v>
      </c>
      <c r="J7" s="10">
        <v>0</v>
      </c>
      <c r="K7" s="10">
        <f>'12x0 Wartsila 18V50DF'!$I$18</f>
        <v>1.97</v>
      </c>
      <c r="L7" s="10">
        <f>'12x0 Wartsila 18V50DF'!$I$19</f>
        <v>0.30863186200000009</v>
      </c>
      <c r="M7" s="71">
        <f>'12x0 Wartsila 18V50DF'!$I$20</f>
        <v>16400</v>
      </c>
      <c r="N7" s="10">
        <f>'12x0 Wartsila 18V50DF'!$I$22</f>
        <v>1.97</v>
      </c>
      <c r="O7" s="78">
        <f>'12x0 Wartsila 18V50DF'!$I$23</f>
        <v>0.30867111000000008</v>
      </c>
      <c r="P7" s="71">
        <f>'12x0 Wartsila 18V50DF'!$I$24</f>
        <v>16400</v>
      </c>
      <c r="Q7" s="10">
        <f>'12x0 Wartsila 18V50DF'!$I$26</f>
        <v>11.22</v>
      </c>
      <c r="R7" s="78">
        <f>'12x0 Wartsila 18V50DF'!$I$27</f>
        <v>0.21045757500000001</v>
      </c>
      <c r="S7" s="71">
        <f>'12x0 Wartsila 18V50DF'!$I$28</f>
        <v>22900</v>
      </c>
      <c r="T7" s="10">
        <f>'12x0 Wartsila 18V50DF'!$I$26</f>
        <v>11.22</v>
      </c>
      <c r="U7" s="78">
        <f>'12x0 Wartsila 18V50DF'!$I$27</f>
        <v>0.21045757500000001</v>
      </c>
      <c r="V7" s="71">
        <f>'12x0 Wartsila 18V50DF'!$I$28</f>
        <v>22900</v>
      </c>
      <c r="W7" s="10">
        <f>1-'12x0 Wartsila 18V50DF'!$I$32</f>
        <v>0.99</v>
      </c>
    </row>
  </sheetData>
  <pageMargins left="0.7" right="0.7" top="0.75" bottom="0.75" header="0.3" footer="0.3"/>
  <pageSetup scale="59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zoomScale="85" zoomScaleNormal="85"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67" t="s">
        <v>82</v>
      </c>
      <c r="B1" s="67" t="s">
        <v>102</v>
      </c>
      <c r="C1" s="69" t="s">
        <v>210</v>
      </c>
      <c r="D1" s="69" t="s">
        <v>223</v>
      </c>
      <c r="E1" s="69" t="s">
        <v>211</v>
      </c>
      <c r="F1" s="69" t="s">
        <v>212</v>
      </c>
      <c r="G1" s="69" t="s">
        <v>213</v>
      </c>
      <c r="H1" s="69" t="s">
        <v>224</v>
      </c>
      <c r="I1" s="69" t="s">
        <v>214</v>
      </c>
      <c r="J1" s="68" t="s">
        <v>215</v>
      </c>
      <c r="K1" s="69" t="s">
        <v>216</v>
      </c>
      <c r="L1" s="69" t="s">
        <v>217</v>
      </c>
      <c r="M1" s="69" t="s">
        <v>218</v>
      </c>
      <c r="N1" s="69" t="s">
        <v>225</v>
      </c>
      <c r="O1" s="69" t="s">
        <v>226</v>
      </c>
      <c r="P1" s="69" t="s">
        <v>227</v>
      </c>
      <c r="Q1" s="69" t="s">
        <v>219</v>
      </c>
      <c r="R1" s="69" t="s">
        <v>220</v>
      </c>
      <c r="S1" s="69" t="s">
        <v>221</v>
      </c>
      <c r="T1" s="69" t="s">
        <v>228</v>
      </c>
      <c r="U1" s="69" t="s">
        <v>229</v>
      </c>
      <c r="V1" s="69" t="s">
        <v>230</v>
      </c>
      <c r="W1" s="69" t="s">
        <v>222</v>
      </c>
    </row>
    <row r="2" spans="1:23" x14ac:dyDescent="0.2">
      <c r="A2" s="10" t="s">
        <v>58</v>
      </c>
      <c r="B2" s="66" t="s">
        <v>8</v>
      </c>
      <c r="C2" s="71">
        <f>'12x0 Wartsila 18V50SG'!$D$12</f>
        <v>0</v>
      </c>
      <c r="D2" s="71">
        <f>'12x0 Wartsila 18V50SG'!$D$13</f>
        <v>0</v>
      </c>
      <c r="E2" s="10">
        <f>'12x0 Wartsila 18V50SG'!$D$34</f>
        <v>0</v>
      </c>
      <c r="F2" s="10">
        <f>'12x0 Wartsila 18V50SG'!$D$35</f>
        <v>0</v>
      </c>
      <c r="G2" s="70">
        <f>'12x0 Wartsila 18V50SG'!$D$6</f>
        <v>0</v>
      </c>
      <c r="H2" s="70">
        <f>'12x0 Wartsila 18V50SG'!$D$7</f>
        <v>0</v>
      </c>
      <c r="I2" s="10">
        <f>'12x0 Wartsila 18V50SG'!$D$30</f>
        <v>0</v>
      </c>
      <c r="J2" s="10">
        <v>0</v>
      </c>
      <c r="K2" s="10">
        <f>'12x0 Wartsila 18V50SG'!$D$18</f>
        <v>0</v>
      </c>
      <c r="L2" s="10">
        <f>'12x0 Wartsila 18V50SG'!$D$19</f>
        <v>0</v>
      </c>
      <c r="M2" s="71">
        <f>'12x0 Wartsila 18V50SG'!$D$20</f>
        <v>0</v>
      </c>
      <c r="N2" s="10">
        <f>'12x0 Wartsila 18V50SG'!$D$22</f>
        <v>0</v>
      </c>
      <c r="O2" s="78">
        <f>'12x0 Wartsila 18V50SG'!$D$23</f>
        <v>0</v>
      </c>
      <c r="P2" s="71">
        <f>'12x0 Wartsila 18V50SG'!$D$24</f>
        <v>0</v>
      </c>
      <c r="Q2" s="10">
        <f>'12x0 Wartsila 18V50SG'!$D$26</f>
        <v>0</v>
      </c>
      <c r="R2" s="78">
        <f>'12x0 Wartsila 18V50SG'!$D$27</f>
        <v>0</v>
      </c>
      <c r="S2" s="71">
        <f>'12x0 Wartsila 18V50SG'!$D$28</f>
        <v>0</v>
      </c>
      <c r="T2" s="10">
        <f>'12x0 Wartsila 18V50SG'!$D$26</f>
        <v>0</v>
      </c>
      <c r="U2" s="78">
        <f>'12x0 Wartsila 18V50SG'!$D$27</f>
        <v>0</v>
      </c>
      <c r="V2" s="71">
        <f>'12x0 Wartsila 18V50SG'!$D$28</f>
        <v>0</v>
      </c>
      <c r="W2" s="10">
        <f>1-'12x0 Wartsila 18V50SG'!$D$32</f>
        <v>1</v>
      </c>
    </row>
    <row r="3" spans="1:23" x14ac:dyDescent="0.2">
      <c r="A3" s="10" t="s">
        <v>57</v>
      </c>
      <c r="B3" s="66" t="s">
        <v>53</v>
      </c>
      <c r="C3" s="71">
        <f>'12x0 Wartsila 18V50SG'!$E$12</f>
        <v>0</v>
      </c>
      <c r="D3" s="71">
        <f>'12x0 Wartsila 18V50SG'!$E$13</f>
        <v>0</v>
      </c>
      <c r="E3" s="10">
        <f>'12x0 Wartsila 18V50SG'!$E$34</f>
        <v>0</v>
      </c>
      <c r="F3" s="10">
        <f>'12x0 Wartsila 18V50SG'!$E$35</f>
        <v>0</v>
      </c>
      <c r="G3" s="70">
        <f>'12x0 Wartsila 18V50SG'!$E$6</f>
        <v>0</v>
      </c>
      <c r="H3" s="70">
        <f>'12x0 Wartsila 18V50SG'!$E$7</f>
        <v>0</v>
      </c>
      <c r="I3" s="10">
        <f>'12x0 Wartsila 18V50SG'!$E$30</f>
        <v>0</v>
      </c>
      <c r="J3" s="10">
        <v>0</v>
      </c>
      <c r="K3" s="10">
        <f>'12x0 Wartsila 18V50SG'!$E$18</f>
        <v>0</v>
      </c>
      <c r="L3" s="10">
        <f>'12x0 Wartsila 18V50SG'!$E$19</f>
        <v>0</v>
      </c>
      <c r="M3" s="71">
        <f>'12x0 Wartsila 18V50SG'!$E$20</f>
        <v>0</v>
      </c>
      <c r="N3" s="10">
        <f>'12x0 Wartsila 18V50SG'!$E$22</f>
        <v>0</v>
      </c>
      <c r="O3" s="78">
        <f>'12x0 Wartsila 18V50SG'!$E$23</f>
        <v>0</v>
      </c>
      <c r="P3" s="71">
        <f>'12x0 Wartsila 18V50SG'!$E$24</f>
        <v>0</v>
      </c>
      <c r="Q3" s="10">
        <f>'12x0 Wartsila 18V50SG'!$E$26</f>
        <v>0</v>
      </c>
      <c r="R3" s="78">
        <f>'12x0 Wartsila 18V50SG'!$E$27</f>
        <v>0</v>
      </c>
      <c r="S3" s="71">
        <f>'12x0 Wartsila 18V50SG'!$E$28</f>
        <v>0</v>
      </c>
      <c r="T3" s="10">
        <f>'12x0 Wartsila 18V50SG'!$E$26</f>
        <v>0</v>
      </c>
      <c r="U3" s="78">
        <f>'12x0 Wartsila 18V50SG'!$E$27</f>
        <v>0</v>
      </c>
      <c r="V3" s="71">
        <f>'12x0 Wartsila 18V50SG'!$E$28</f>
        <v>0</v>
      </c>
      <c r="W3" s="10">
        <f>1-'12x0 Wartsila 18V50SG'!$E$32</f>
        <v>1</v>
      </c>
    </row>
    <row r="4" spans="1:23" x14ac:dyDescent="0.2">
      <c r="A4" s="10" t="s">
        <v>103</v>
      </c>
      <c r="B4" s="66" t="s">
        <v>36</v>
      </c>
      <c r="C4" s="71">
        <f>'12x0 Wartsila 18V50SG'!$F$12</f>
        <v>8330</v>
      </c>
      <c r="D4" s="71">
        <f>'12x0 Wartsila 18V50SG'!$F$13</f>
        <v>8280</v>
      </c>
      <c r="E4" s="10">
        <f>'12x0 Wartsila 18V50SG'!$F$34</f>
        <v>7.9040999999999997</v>
      </c>
      <c r="F4" s="10">
        <f>'12x0 Wartsila 18V50SG'!$F$35</f>
        <v>0</v>
      </c>
      <c r="G4" s="70">
        <f>'12x0 Wartsila 18V50SG'!$F$6</f>
        <v>18.399999999999999</v>
      </c>
      <c r="H4" s="70">
        <f>'12x0 Wartsila 18V50SG'!$F$7</f>
        <v>18.5</v>
      </c>
      <c r="I4" s="10">
        <f>'12x0 Wartsila 18V50SG'!$F$30</f>
        <v>7.5</v>
      </c>
      <c r="J4" s="10">
        <v>0</v>
      </c>
      <c r="K4" s="10">
        <f>'12x0 Wartsila 18V50SG'!$F$18</f>
        <v>1.3</v>
      </c>
      <c r="L4" s="10">
        <f>'12x0 Wartsila 18V50SG'!$F$19</f>
        <v>0.33719840000000001</v>
      </c>
      <c r="M4" s="71">
        <f>'12x0 Wartsila 18V50SG'!$F$20</f>
        <v>17900</v>
      </c>
      <c r="N4" s="10">
        <f>'12x0 Wartsila 18V50SG'!$F$22</f>
        <v>1.3</v>
      </c>
      <c r="O4" s="78">
        <f>'12x0 Wartsila 18V50SG'!$F$23</f>
        <v>0.33699600000000002</v>
      </c>
      <c r="P4" s="71">
        <f>'12x0 Wartsila 18V50SG'!$F$24</f>
        <v>17900</v>
      </c>
      <c r="Q4" s="10">
        <f>'12x0 Wartsila 18V50SG'!$F$26</f>
        <v>0</v>
      </c>
      <c r="R4" s="78">
        <f>'12x0 Wartsila 18V50SG'!$F$27</f>
        <v>0</v>
      </c>
      <c r="S4" s="71">
        <f>'12x0 Wartsila 18V50SG'!$F$28</f>
        <v>0</v>
      </c>
      <c r="T4" s="10">
        <f>'12x0 Wartsila 18V50SG'!$F$26</f>
        <v>0</v>
      </c>
      <c r="U4" s="78">
        <f>'12x0 Wartsila 18V50SG'!$F$27</f>
        <v>0</v>
      </c>
      <c r="V4" s="71">
        <f>'12x0 Wartsila 18V50SG'!$F$28</f>
        <v>0</v>
      </c>
      <c r="W4" s="10">
        <f>1-'12x0 Wartsila 18V50SG'!$F$32</f>
        <v>0.99</v>
      </c>
    </row>
    <row r="5" spans="1:23" x14ac:dyDescent="0.2">
      <c r="A5" s="10" t="s">
        <v>83</v>
      </c>
      <c r="B5" s="66" t="s">
        <v>37</v>
      </c>
      <c r="C5" s="71">
        <f>'12x0 Wartsila 18V50SG'!$G$12</f>
        <v>8330</v>
      </c>
      <c r="D5" s="71">
        <f>'12x0 Wartsila 18V50SG'!$G$13</f>
        <v>8280</v>
      </c>
      <c r="E5" s="10">
        <f>'12x0 Wartsila 18V50SG'!$G$34</f>
        <v>7.9539</v>
      </c>
      <c r="F5" s="10">
        <f>'12x0 Wartsila 18V50SG'!$G$35</f>
        <v>0</v>
      </c>
      <c r="G5" s="70">
        <f>'12x0 Wartsila 18V50SG'!$G$6</f>
        <v>18.399999999999999</v>
      </c>
      <c r="H5" s="70">
        <f>'12x0 Wartsila 18V50SG'!$G$7</f>
        <v>18.5</v>
      </c>
      <c r="I5" s="10">
        <f>'12x0 Wartsila 18V50SG'!$G$30</f>
        <v>7.5</v>
      </c>
      <c r="J5" s="10">
        <v>0</v>
      </c>
      <c r="K5" s="10">
        <f>'12x0 Wartsila 18V50SG'!$G$18</f>
        <v>1.3</v>
      </c>
      <c r="L5" s="10">
        <f>'12x0 Wartsila 18V50SG'!$G$19</f>
        <v>0.33719840000000001</v>
      </c>
      <c r="M5" s="71">
        <f>'12x0 Wartsila 18V50SG'!$G$20</f>
        <v>17900</v>
      </c>
      <c r="N5" s="10">
        <f>'12x0 Wartsila 18V50SG'!$G$22</f>
        <v>1.3</v>
      </c>
      <c r="O5" s="78">
        <f>'12x0 Wartsila 18V50SG'!$G$23</f>
        <v>0.33699600000000002</v>
      </c>
      <c r="P5" s="71">
        <f>'12x0 Wartsila 18V50SG'!$G$24</f>
        <v>17900</v>
      </c>
      <c r="Q5" s="10">
        <f>'12x0 Wartsila 18V50SG'!$G$26</f>
        <v>0</v>
      </c>
      <c r="R5" s="78">
        <f>'12x0 Wartsila 18V50SG'!$G$27</f>
        <v>0</v>
      </c>
      <c r="S5" s="71">
        <f>'12x0 Wartsila 18V50SG'!$G$28</f>
        <v>0</v>
      </c>
      <c r="T5" s="10">
        <f>'12x0 Wartsila 18V50SG'!$G$26</f>
        <v>0</v>
      </c>
      <c r="U5" s="78">
        <f>'12x0 Wartsila 18V50SG'!$G$27</f>
        <v>0</v>
      </c>
      <c r="V5" s="71">
        <f>'12x0 Wartsila 18V50SG'!$G$28</f>
        <v>0</v>
      </c>
      <c r="W5" s="10">
        <f>1-'12x0 Wartsila 18V50SG'!$G$32</f>
        <v>0.99</v>
      </c>
    </row>
    <row r="6" spans="1:23" x14ac:dyDescent="0.2">
      <c r="A6" s="10" t="s">
        <v>56</v>
      </c>
      <c r="B6" s="66" t="s">
        <v>9</v>
      </c>
      <c r="C6" s="71">
        <f>'12x0 Wartsila 18V50SG'!$H$12</f>
        <v>8330</v>
      </c>
      <c r="D6" s="71">
        <f>'12x0 Wartsila 18V50SG'!$H$13</f>
        <v>8280</v>
      </c>
      <c r="E6" s="10">
        <f>'12x0 Wartsila 18V50SG'!$H$34</f>
        <v>7.68</v>
      </c>
      <c r="F6" s="10">
        <f>'12x0 Wartsila 18V50SG'!$H$35</f>
        <v>0</v>
      </c>
      <c r="G6" s="70">
        <f>'12x0 Wartsila 18V50SG'!$H$6</f>
        <v>18.399999999999999</v>
      </c>
      <c r="H6" s="70">
        <f>'12x0 Wartsila 18V50SG'!$H$7</f>
        <v>18.5</v>
      </c>
      <c r="I6" s="10">
        <f>'12x0 Wartsila 18V50SG'!$H$30</f>
        <v>7.5</v>
      </c>
      <c r="J6" s="10">
        <v>0</v>
      </c>
      <c r="K6" s="10">
        <f>'12x0 Wartsila 18V50SG'!$H$18</f>
        <v>1.3</v>
      </c>
      <c r="L6" s="10">
        <f>'12x0 Wartsila 18V50SG'!$H$19</f>
        <v>0.33719840000000001</v>
      </c>
      <c r="M6" s="71">
        <f>'12x0 Wartsila 18V50SG'!$H$20</f>
        <v>17900</v>
      </c>
      <c r="N6" s="10">
        <f>'12x0 Wartsila 18V50SG'!$H$22</f>
        <v>1.3</v>
      </c>
      <c r="O6" s="78">
        <f>'12x0 Wartsila 18V50SG'!$H$23</f>
        <v>0.33699600000000002</v>
      </c>
      <c r="P6" s="71">
        <f>'12x0 Wartsila 18V50SG'!$H$24</f>
        <v>17900</v>
      </c>
      <c r="Q6" s="10">
        <f>'12x0 Wartsila 18V50SG'!$H$26</f>
        <v>0</v>
      </c>
      <c r="R6" s="78">
        <f>'12x0 Wartsila 18V50SG'!$H$27</f>
        <v>0</v>
      </c>
      <c r="S6" s="71">
        <f>'12x0 Wartsila 18V50SG'!$H$28</f>
        <v>0</v>
      </c>
      <c r="T6" s="10">
        <f>'12x0 Wartsila 18V50SG'!$H$26</f>
        <v>0</v>
      </c>
      <c r="U6" s="78">
        <f>'12x0 Wartsila 18V50SG'!$H$27</f>
        <v>0</v>
      </c>
      <c r="V6" s="71">
        <f>'12x0 Wartsila 18V50SG'!$H$28</f>
        <v>0</v>
      </c>
      <c r="W6" s="10">
        <f>1-'12x0 Wartsila 18V50SG'!$H$32</f>
        <v>0.99</v>
      </c>
    </row>
    <row r="7" spans="1:23" x14ac:dyDescent="0.2">
      <c r="A7" s="10" t="s">
        <v>55</v>
      </c>
      <c r="B7" s="66" t="s">
        <v>10</v>
      </c>
      <c r="C7" s="71">
        <f>'12x0 Wartsila 18V50SG'!$I$12</f>
        <v>8330</v>
      </c>
      <c r="D7" s="71">
        <f>'12x0 Wartsila 18V50SG'!$I$13</f>
        <v>8280</v>
      </c>
      <c r="E7" s="10">
        <f>'12x0 Wartsila 18V50SG'!$I$34</f>
        <v>7.6218999999999992</v>
      </c>
      <c r="F7" s="10">
        <f>'12x0 Wartsila 18V50SG'!$I$35</f>
        <v>0</v>
      </c>
      <c r="G7" s="70">
        <f>'12x0 Wartsila 18V50SG'!$I$6</f>
        <v>18.399999999999999</v>
      </c>
      <c r="H7" s="70">
        <f>'12x0 Wartsila 18V50SG'!$I$7</f>
        <v>18.5</v>
      </c>
      <c r="I7" s="10">
        <f>'12x0 Wartsila 18V50SG'!$I$30</f>
        <v>7.5</v>
      </c>
      <c r="J7" s="10">
        <v>0</v>
      </c>
      <c r="K7" s="10">
        <f>'12x0 Wartsila 18V50SG'!$I$18</f>
        <v>1.3</v>
      </c>
      <c r="L7" s="10">
        <f>'12x0 Wartsila 18V50SG'!$I$19</f>
        <v>0.33719840000000001</v>
      </c>
      <c r="M7" s="71">
        <f>'12x0 Wartsila 18V50SG'!$I$20</f>
        <v>17900</v>
      </c>
      <c r="N7" s="10">
        <f>'12x0 Wartsila 18V50SG'!$I$22</f>
        <v>1.3</v>
      </c>
      <c r="O7" s="78">
        <f>'12x0 Wartsila 18V50SG'!$I$23</f>
        <v>0.33699600000000002</v>
      </c>
      <c r="P7" s="71">
        <f>'12x0 Wartsila 18V50SG'!$I$24</f>
        <v>17900</v>
      </c>
      <c r="Q7" s="10">
        <f>'12x0 Wartsila 18V50SG'!$I$26</f>
        <v>0</v>
      </c>
      <c r="R7" s="78">
        <f>'12x0 Wartsila 18V50SG'!$I$27</f>
        <v>0</v>
      </c>
      <c r="S7" s="71">
        <f>'12x0 Wartsila 18V50SG'!$I$28</f>
        <v>0</v>
      </c>
      <c r="T7" s="10">
        <f>'12x0 Wartsila 18V50SG'!$I$26</f>
        <v>0</v>
      </c>
      <c r="U7" s="78">
        <f>'12x0 Wartsila 18V50SG'!$I$27</f>
        <v>0</v>
      </c>
      <c r="V7" s="71">
        <f>'12x0 Wartsila 18V50SG'!$I$28</f>
        <v>0</v>
      </c>
      <c r="W7" s="10">
        <f>1-'12x0 Wartsila 18V50SG'!$I$32</f>
        <v>0.99</v>
      </c>
    </row>
  </sheetData>
  <pageMargins left="0.7" right="0.7" top="0.75" bottom="0.75" header="0.3" footer="0.3"/>
  <pageSetup scale="59" fitToWidth="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"/>
  <sheetViews>
    <sheetView topLeftCell="G1" zoomScale="85" zoomScaleNormal="85" workbookViewId="0">
      <selection activeCell="J5" sqref="J5"/>
    </sheetView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67" t="s">
        <v>82</v>
      </c>
      <c r="B1" s="67" t="s">
        <v>102</v>
      </c>
      <c r="C1" s="69" t="s">
        <v>129</v>
      </c>
      <c r="D1" s="69" t="s">
        <v>142</v>
      </c>
      <c r="E1" s="69" t="s">
        <v>130</v>
      </c>
      <c r="F1" s="69" t="s">
        <v>131</v>
      </c>
      <c r="G1" s="69" t="s">
        <v>132</v>
      </c>
      <c r="H1" s="69" t="s">
        <v>143</v>
      </c>
      <c r="I1" s="69" t="s">
        <v>133</v>
      </c>
      <c r="J1" s="68" t="s">
        <v>134</v>
      </c>
      <c r="K1" s="69" t="s">
        <v>135</v>
      </c>
      <c r="L1" s="69" t="s">
        <v>136</v>
      </c>
      <c r="M1" s="69" t="s">
        <v>137</v>
      </c>
      <c r="N1" s="69" t="s">
        <v>144</v>
      </c>
      <c r="O1" s="69" t="s">
        <v>145</v>
      </c>
      <c r="P1" s="69" t="s">
        <v>146</v>
      </c>
      <c r="Q1" s="69" t="s">
        <v>138</v>
      </c>
      <c r="R1" s="69" t="s">
        <v>139</v>
      </c>
      <c r="S1" s="69" t="s">
        <v>140</v>
      </c>
      <c r="T1" s="69" t="s">
        <v>147</v>
      </c>
      <c r="U1" s="69" t="s">
        <v>148</v>
      </c>
      <c r="V1" s="69" t="s">
        <v>149</v>
      </c>
      <c r="W1" s="69" t="s">
        <v>141</v>
      </c>
    </row>
    <row r="2" spans="1:23" x14ac:dyDescent="0.2">
      <c r="A2" s="10" t="s">
        <v>58</v>
      </c>
      <c r="B2" s="66" t="s">
        <v>8</v>
      </c>
      <c r="C2" s="71">
        <f>'1x0 7HA02'!$D$12</f>
        <v>9360</v>
      </c>
      <c r="D2" s="71">
        <f>'1x0 7HA02'!$D$13</f>
        <v>9200</v>
      </c>
      <c r="E2" s="10">
        <f>'1x0 7HA02'!$D$35</f>
        <v>1.02</v>
      </c>
      <c r="F2" s="10">
        <f>'1x0 7HA02'!$D$36</f>
        <v>4.92</v>
      </c>
      <c r="G2" s="70">
        <f>'1x0 7HA02'!$D$6</f>
        <v>327.76299999999998</v>
      </c>
      <c r="H2" s="70">
        <f>'1x0 7HA02'!$D$7</f>
        <v>340.66399999999999</v>
      </c>
      <c r="I2" s="71">
        <f>'1x0 7HA02'!$D$31</f>
        <v>391</v>
      </c>
      <c r="J2" s="10">
        <f>'1x0 7HA02'!$D$37</f>
        <v>16800</v>
      </c>
      <c r="K2" s="10">
        <f>'1x0 7HA02'!$D$18</f>
        <v>27.303968951999995</v>
      </c>
      <c r="L2" s="10">
        <f>'1x0 7HA02'!$D$19</f>
        <v>6.7492956959999999</v>
      </c>
      <c r="M2" s="71">
        <f>'1x0 7HA02'!$D$20</f>
        <v>359000</v>
      </c>
      <c r="N2" s="10">
        <f>'1x0 7HA02'!$D$22</f>
        <v>27.89356832</v>
      </c>
      <c r="O2" s="10">
        <f>'1x0 7HA02'!$D$23</f>
        <v>6.8950393600000002</v>
      </c>
      <c r="P2" s="71">
        <f>'1x0 7HA02'!$D$24</f>
        <v>367000</v>
      </c>
      <c r="Q2" s="10">
        <f>'1x0 7HA02'!$D$26</f>
        <v>60.488299839999996</v>
      </c>
      <c r="R2" s="10">
        <f>'1x0 7HA02'!$D$27</f>
        <v>4.7011631999999999</v>
      </c>
      <c r="S2" s="71">
        <f>'1x0 7HA02'!$D$28</f>
        <v>511000</v>
      </c>
      <c r="T2" s="10">
        <f>'1x0 7HA02'!$D$26</f>
        <v>60.488299839999996</v>
      </c>
      <c r="U2" s="10">
        <f>'1x0 7HA02'!$D$27</f>
        <v>4.7011631999999999</v>
      </c>
      <c r="V2" s="71">
        <f>'1x0 7HA02'!$D$28</f>
        <v>511000</v>
      </c>
      <c r="W2" s="10">
        <f>1-'1x0 7HA02'!$D$33</f>
        <v>0.97829999999999995</v>
      </c>
    </row>
    <row r="3" spans="1:23" x14ac:dyDescent="0.2">
      <c r="A3" s="10" t="s">
        <v>57</v>
      </c>
      <c r="B3" s="66" t="s">
        <v>53</v>
      </c>
      <c r="C3" s="71">
        <f>'1x0 7HA02'!$E$12</f>
        <v>9410</v>
      </c>
      <c r="D3" s="71">
        <f>'1x0 7HA02'!$E$13</f>
        <v>9260</v>
      </c>
      <c r="E3" s="10">
        <f>'1x0 7HA02'!$E$35</f>
        <v>1.02</v>
      </c>
      <c r="F3" s="10">
        <f>'1x0 7HA02'!$E$36</f>
        <v>4.92</v>
      </c>
      <c r="G3" s="70">
        <f>'1x0 7HA02'!$E$6</f>
        <v>326.017</v>
      </c>
      <c r="H3" s="70">
        <f>'1x0 7HA02'!$E$7</f>
        <v>338.33600000000001</v>
      </c>
      <c r="I3" s="71">
        <f>'1x0 7HA02'!$E$31</f>
        <v>391</v>
      </c>
      <c r="J3" s="10">
        <f>'1x0 7HA02'!$E$37</f>
        <v>16900</v>
      </c>
      <c r="K3" s="10">
        <f>'1x0 7HA02'!$E$18</f>
        <v>27.303597733</v>
      </c>
      <c r="L3" s="10">
        <f>'1x0 7HA02'!$E$19</f>
        <v>6.7492039340000005</v>
      </c>
      <c r="M3" s="71">
        <f>'1x0 7HA02'!$E$20</f>
        <v>359000</v>
      </c>
      <c r="N3" s="10">
        <f>'1x0 7HA02'!$E$22</f>
        <v>27.883623104000002</v>
      </c>
      <c r="O3" s="10">
        <f>'1x0 7HA02'!$E$23</f>
        <v>6.892580992000001</v>
      </c>
      <c r="P3" s="71">
        <f>'1x0 7HA02'!$E$24</f>
        <v>367000</v>
      </c>
      <c r="Q3" s="10">
        <f>'1x0 7HA02'!$E$26</f>
        <v>60.466733248000011</v>
      </c>
      <c r="R3" s="10">
        <f>'1x0 7HA02'!$E$27</f>
        <v>4.6994870400000011</v>
      </c>
      <c r="S3" s="71">
        <f>'1x0 7HA02'!$E$28</f>
        <v>511000</v>
      </c>
      <c r="T3" s="10">
        <f>'1x0 7HA02'!$E$26</f>
        <v>60.466733248000011</v>
      </c>
      <c r="U3" s="10">
        <f>'1x0 7HA02'!$E$27</f>
        <v>4.6994870400000011</v>
      </c>
      <c r="V3" s="71">
        <f>'1x0 7HA02'!$E$28</f>
        <v>511000</v>
      </c>
      <c r="W3" s="10">
        <f>1-'1x0 7HA02'!$E$33</f>
        <v>0.97829999999999995</v>
      </c>
    </row>
    <row r="4" spans="1:23" x14ac:dyDescent="0.2">
      <c r="A4" s="10" t="s">
        <v>103</v>
      </c>
      <c r="B4" s="66" t="s">
        <v>36</v>
      </c>
      <c r="C4" s="71">
        <f>'1x0 7HA02'!$F$12</f>
        <v>9360</v>
      </c>
      <c r="D4" s="71">
        <f>'1x0 7HA02'!$F$13</f>
        <v>9190</v>
      </c>
      <c r="E4" s="10">
        <f>'1x0 7HA02'!$F$35</f>
        <v>1.02</v>
      </c>
      <c r="F4" s="10">
        <f>'1x0 7HA02'!$F$36</f>
        <v>4.92</v>
      </c>
      <c r="G4" s="70">
        <f>'1x0 7HA02'!$F$6</f>
        <v>325.92</v>
      </c>
      <c r="H4" s="70">
        <f>'1x0 7HA02'!$F$7</f>
        <v>339.30599999999998</v>
      </c>
      <c r="I4" s="71">
        <f>'1x0 7HA02'!$F$31</f>
        <v>391</v>
      </c>
      <c r="J4" s="10">
        <f>'1x0 7HA02'!$F$37</f>
        <v>16200</v>
      </c>
      <c r="K4" s="10">
        <f>'1x0 7HA02'!$F$18</f>
        <v>27.150439680000002</v>
      </c>
      <c r="L4" s="10">
        <f>'1x0 7HA02'!$F$19</f>
        <v>6.711344640000001</v>
      </c>
      <c r="M4" s="71">
        <f>'1x0 7HA02'!$F$20</f>
        <v>357000</v>
      </c>
      <c r="N4" s="10">
        <f>'1x0 7HA02'!$F$22</f>
        <v>27.752177045999996</v>
      </c>
      <c r="O4" s="10">
        <f>'1x0 7HA02'!$F$23</f>
        <v>6.8600887079999993</v>
      </c>
      <c r="P4" s="71">
        <f>'1x0 7HA02'!$F$24</f>
        <v>365000</v>
      </c>
      <c r="Q4" s="10">
        <f>'1x0 7HA02'!$F$26</f>
        <v>60.181687302</v>
      </c>
      <c r="R4" s="10">
        <f>'1x0 7HA02'!$F$27</f>
        <v>4.6773332099999996</v>
      </c>
      <c r="S4" s="71">
        <f>'1x0 7HA02'!$F$28</f>
        <v>508000</v>
      </c>
      <c r="T4" s="10">
        <f>'1x0 7HA02'!$F$26</f>
        <v>60.181687302</v>
      </c>
      <c r="U4" s="10">
        <f>'1x0 7HA02'!$F$27</f>
        <v>4.6773332099999996</v>
      </c>
      <c r="V4" s="71">
        <f>'1x0 7HA02'!$F$28</f>
        <v>508000</v>
      </c>
      <c r="W4" s="10">
        <f>1-'1x0 7HA02'!$F$33</f>
        <v>0.97829999999999995</v>
      </c>
    </row>
    <row r="5" spans="1:23" x14ac:dyDescent="0.2">
      <c r="A5" s="10" t="s">
        <v>83</v>
      </c>
      <c r="B5" s="66" t="s">
        <v>37</v>
      </c>
      <c r="C5" s="71">
        <f>'1x0 7HA02'!$G$12</f>
        <v>9360</v>
      </c>
      <c r="D5" s="71">
        <f>'1x0 7HA02'!$G$13</f>
        <v>9190</v>
      </c>
      <c r="E5" s="10">
        <f>'1x0 7HA02'!$G$35</f>
        <v>1.02</v>
      </c>
      <c r="F5" s="10">
        <f>'1x0 7HA02'!$G$36</f>
        <v>4.92</v>
      </c>
      <c r="G5" s="70">
        <f>'1x0 7HA02'!$G$6</f>
        <v>325.92</v>
      </c>
      <c r="H5" s="70">
        <f>'1x0 7HA02'!$G$7</f>
        <v>339.30599999999998</v>
      </c>
      <c r="I5" s="71">
        <f>'1x0 7HA02'!$G$31</f>
        <v>391</v>
      </c>
      <c r="J5" s="10">
        <f>'1x0 7HA02'!$G$37</f>
        <v>16300</v>
      </c>
      <c r="K5" s="10">
        <f>'1x0 7HA02'!$G$18</f>
        <v>27.150439680000002</v>
      </c>
      <c r="L5" s="10">
        <f>'1x0 7HA02'!$G$19</f>
        <v>6.711344640000001</v>
      </c>
      <c r="M5" s="71">
        <f>'1x0 7HA02'!$G$20</f>
        <v>357000</v>
      </c>
      <c r="N5" s="10">
        <f>'1x0 7HA02'!$G$22</f>
        <v>27.752177045999996</v>
      </c>
      <c r="O5" s="10">
        <f>'1x0 7HA02'!$G$23</f>
        <v>6.8600887079999993</v>
      </c>
      <c r="P5" s="71">
        <f>'1x0 7HA02'!$G$24</f>
        <v>365000</v>
      </c>
      <c r="Q5" s="10">
        <f>'1x0 7HA02'!$G$26</f>
        <v>60.181687302</v>
      </c>
      <c r="R5" s="10">
        <f>'1x0 7HA02'!$G$27</f>
        <v>4.6773332099999996</v>
      </c>
      <c r="S5" s="71">
        <f>'1x0 7HA02'!$G$28</f>
        <v>508000</v>
      </c>
      <c r="T5" s="10">
        <f>'1x0 7HA02'!$G$26</f>
        <v>60.181687302</v>
      </c>
      <c r="U5" s="10">
        <f>'1x0 7HA02'!$G$27</f>
        <v>4.6773332099999996</v>
      </c>
      <c r="V5" s="71">
        <f>'1x0 7HA02'!$G$28</f>
        <v>508000</v>
      </c>
      <c r="W5" s="10">
        <f>1-'1x0 7HA02'!$G$33</f>
        <v>0.97829999999999995</v>
      </c>
    </row>
    <row r="6" spans="1:23" x14ac:dyDescent="0.2">
      <c r="A6" s="10" t="s">
        <v>56</v>
      </c>
      <c r="B6" s="66" t="s">
        <v>9</v>
      </c>
      <c r="C6" s="71">
        <f>'1x0 7HA02'!$H$12</f>
        <v>9350</v>
      </c>
      <c r="D6" s="71">
        <f>'1x0 7HA02'!$H$13</f>
        <v>9180</v>
      </c>
      <c r="E6" s="10">
        <f>'1x0 7HA02'!$H$35</f>
        <v>1.02</v>
      </c>
      <c r="F6" s="10">
        <f>'1x0 7HA02'!$H$36</f>
        <v>4.92</v>
      </c>
      <c r="G6" s="70">
        <f>'1x0 7HA02'!$H$6</f>
        <v>325.04700000000003</v>
      </c>
      <c r="H6" s="70">
        <f>'1x0 7HA02'!$H$7</f>
        <v>338.53</v>
      </c>
      <c r="I6" s="71">
        <f>'1x0 7HA02'!$H$31</f>
        <v>391</v>
      </c>
      <c r="J6" s="10">
        <f>'1x0 7HA02'!$H$37</f>
        <v>15800</v>
      </c>
      <c r="K6" s="10">
        <f>'1x0 7HA02'!$H$18</f>
        <v>27.048786105000001</v>
      </c>
      <c r="L6" s="10">
        <f>'1x0 7HA02'!$H$19</f>
        <v>6.6862167900000005</v>
      </c>
      <c r="M6" s="71">
        <f>'1x0 7HA02'!$H$20</f>
        <v>356000</v>
      </c>
      <c r="N6" s="10">
        <f>'1x0 7HA02'!$H$22</f>
        <v>27.65857806</v>
      </c>
      <c r="O6" s="10">
        <f>'1x0 7HA02'!$H$23</f>
        <v>6.8369518800000009</v>
      </c>
      <c r="P6" s="71">
        <f>'1x0 7HA02'!$H$24</f>
        <v>364000</v>
      </c>
      <c r="Q6" s="10">
        <f>'1x0 7HA02'!$H$26</f>
        <v>59.978714220000001</v>
      </c>
      <c r="R6" s="10">
        <f>'1x0 7HA02'!$H$27</f>
        <v>4.6615581000000006</v>
      </c>
      <c r="S6" s="71">
        <f>'1x0 7HA02'!$H$28</f>
        <v>507000</v>
      </c>
      <c r="T6" s="10">
        <f>'1x0 7HA02'!$H$26</f>
        <v>59.978714220000001</v>
      </c>
      <c r="U6" s="10">
        <f>'1x0 7HA02'!$H$27</f>
        <v>4.6615581000000006</v>
      </c>
      <c r="V6" s="71">
        <f>'1x0 7HA02'!$H$28</f>
        <v>507000</v>
      </c>
      <c r="W6" s="10">
        <f>1-'1x0 7HA02'!$H$33</f>
        <v>0.97829999999999995</v>
      </c>
    </row>
    <row r="7" spans="1:23" x14ac:dyDescent="0.2">
      <c r="A7" s="10" t="s">
        <v>55</v>
      </c>
      <c r="B7" s="66" t="s">
        <v>10</v>
      </c>
      <c r="C7" s="71">
        <f>'1x0 7HA02'!$I$12</f>
        <v>9350</v>
      </c>
      <c r="D7" s="71">
        <f>'1x0 7HA02'!$I$13</f>
        <v>9180</v>
      </c>
      <c r="E7" s="10">
        <f>'1x0 7HA02'!$I$35</f>
        <v>1.02</v>
      </c>
      <c r="F7" s="10">
        <f>'1x0 7HA02'!$I$36</f>
        <v>4.92</v>
      </c>
      <c r="G7" s="70">
        <f>'1x0 7HA02'!$I$6</f>
        <v>323.39799999999997</v>
      </c>
      <c r="H7" s="70">
        <f>'1x0 7HA02'!$I$7</f>
        <v>336.78399999999999</v>
      </c>
      <c r="I7" s="71">
        <f>'1x0 7HA02'!$I$31</f>
        <v>391</v>
      </c>
      <c r="J7" s="10">
        <f>'1x0 7HA02'!$I$37</f>
        <v>15700</v>
      </c>
      <c r="K7" s="10">
        <f>'1x0 7HA02'!$I$18</f>
        <v>26.911564569999999</v>
      </c>
      <c r="L7" s="10">
        <f>'1x0 7HA02'!$I$19</f>
        <v>6.6522968600000008</v>
      </c>
      <c r="M7" s="71">
        <f>'1x0 7HA02'!$I$20</f>
        <v>354000</v>
      </c>
      <c r="N7" s="10">
        <f>'1x0 7HA02'!$I$22</f>
        <v>27.515926367999999</v>
      </c>
      <c r="O7" s="10">
        <f>'1x0 7HA02'!$I$23</f>
        <v>6.8016896640000004</v>
      </c>
      <c r="P7" s="71">
        <f>'1x0 7HA02'!$I$24</f>
        <v>362000</v>
      </c>
      <c r="Q7" s="10">
        <f>'1x0 7HA02'!$I$26</f>
        <v>59.669368416000005</v>
      </c>
      <c r="R7" s="10">
        <f>'1x0 7HA02'!$I$27</f>
        <v>4.6375156800000008</v>
      </c>
      <c r="S7" s="71">
        <f>'1x0 7HA02'!$I$28</f>
        <v>504000</v>
      </c>
      <c r="T7" s="10">
        <f>'1x0 7HA02'!$I$26</f>
        <v>59.669368416000005</v>
      </c>
      <c r="U7" s="10">
        <f>'1x0 7HA02'!$I$27</f>
        <v>4.6375156800000008</v>
      </c>
      <c r="V7" s="71">
        <f>'1x0 7HA02'!$I$28</f>
        <v>504000</v>
      </c>
      <c r="W7" s="10">
        <f>1-'1x0 7HA02'!$I$33</f>
        <v>0.97829999999999995</v>
      </c>
    </row>
  </sheetData>
  <pageMargins left="0.7" right="0.7" top="0.75" bottom="0.75" header="0.3" footer="0.3"/>
  <pageSetup scale="59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"/>
  <sheetViews>
    <sheetView topLeftCell="O1" zoomScale="85" zoomScaleNormal="85" workbookViewId="0">
      <selection activeCell="X1" sqref="X1:AA1"/>
    </sheetView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7" x14ac:dyDescent="0.2">
      <c r="A1" s="67" t="s">
        <v>82</v>
      </c>
      <c r="B1" s="67" t="s">
        <v>102</v>
      </c>
      <c r="C1" s="69" t="s">
        <v>150</v>
      </c>
      <c r="D1" s="69" t="s">
        <v>176</v>
      </c>
      <c r="E1" s="69" t="s">
        <v>151</v>
      </c>
      <c r="F1" s="69" t="s">
        <v>152</v>
      </c>
      <c r="G1" s="69" t="s">
        <v>153</v>
      </c>
      <c r="H1" s="69" t="s">
        <v>177</v>
      </c>
      <c r="I1" s="69" t="s">
        <v>154</v>
      </c>
      <c r="J1" s="68" t="s">
        <v>155</v>
      </c>
      <c r="K1" s="69" t="s">
        <v>156</v>
      </c>
      <c r="L1" s="69" t="s">
        <v>157</v>
      </c>
      <c r="M1" s="69" t="s">
        <v>158</v>
      </c>
      <c r="N1" s="69" t="s">
        <v>178</v>
      </c>
      <c r="O1" s="69" t="s">
        <v>179</v>
      </c>
      <c r="P1" s="69" t="s">
        <v>180</v>
      </c>
      <c r="Q1" s="69" t="s">
        <v>159</v>
      </c>
      <c r="R1" s="69" t="s">
        <v>160</v>
      </c>
      <c r="S1" s="69" t="s">
        <v>161</v>
      </c>
      <c r="T1" s="69" t="s">
        <v>181</v>
      </c>
      <c r="U1" s="69" t="s">
        <v>182</v>
      </c>
      <c r="V1" s="69" t="s">
        <v>183</v>
      </c>
      <c r="W1" s="69" t="s">
        <v>162</v>
      </c>
      <c r="X1" s="69" t="s">
        <v>195</v>
      </c>
      <c r="Y1" s="69" t="s">
        <v>196</v>
      </c>
      <c r="Z1" s="69" t="s">
        <v>197</v>
      </c>
      <c r="AA1" s="69" t="s">
        <v>198</v>
      </c>
    </row>
    <row r="2" spans="1:27" x14ac:dyDescent="0.2">
      <c r="A2" s="10" t="s">
        <v>58</v>
      </c>
      <c r="B2" s="66" t="s">
        <v>8</v>
      </c>
      <c r="C2" s="71">
        <f>'1x1x1 5000F5 CC Unfired'!$D$12</f>
        <v>6820</v>
      </c>
      <c r="D2" s="71">
        <f>'1x1x1 5000F5 CC Unfired'!$D$13</f>
        <v>6760</v>
      </c>
      <c r="E2" s="10">
        <f>'1x1x1 5000F5 CC Unfired'!$D$34</f>
        <v>1.0568690647482013</v>
      </c>
      <c r="F2" s="10">
        <f>'1x1x1 5000F5 CC Unfired'!$D$35</f>
        <v>1.4052503597122303</v>
      </c>
      <c r="G2" s="70">
        <f>'1x1x1 5000F5 CC Unfired'!$D$6</f>
        <v>343.99459999999999</v>
      </c>
      <c r="H2" s="70">
        <f>'1x1x1 5000F5 CC Unfired'!$D$7</f>
        <v>342.6198</v>
      </c>
      <c r="I2" s="71">
        <f>'1x1x1 5000F5 CC Unfired'!$D$30</f>
        <v>3100</v>
      </c>
      <c r="J2" s="10">
        <f>'1x1x1 5000F5 CC Unfired'!D36</f>
        <v>10900</v>
      </c>
      <c r="K2" s="10">
        <f>'1x1x1 5000F5 CC Unfired'!$D$18</f>
        <v>16.6569065212</v>
      </c>
      <c r="L2" s="10">
        <f>'1x1x1 5000F5 CC Unfired'!$D$19</f>
        <v>5.1612949784</v>
      </c>
      <c r="M2" s="71">
        <f>'1x1x1 5000F5 CC Unfired'!$D$20</f>
        <v>274000</v>
      </c>
      <c r="N2" s="10">
        <f>'1x1x1 5000F5 CC Unfired'!$D$22</f>
        <v>16.444379920799999</v>
      </c>
      <c r="O2" s="78">
        <f>'1x1x1 5000F5 CC Unfired'!$D$23</f>
        <v>5.0954416655999992</v>
      </c>
      <c r="P2" s="71">
        <f>'1x1x1 5000F5 CC Unfired'!$D$24</f>
        <v>271000</v>
      </c>
      <c r="Q2" s="10">
        <f>'1x1x1 5000F5 CC Unfired'!$D$26</f>
        <v>44.700920066400002</v>
      </c>
      <c r="R2" s="78">
        <f>'1x1x1 5000F5 CC Unfired'!$D$27</f>
        <v>3.4741647719999995</v>
      </c>
      <c r="S2" s="71">
        <f>'1x1x1 5000F5 CC Unfired'!$D$28</f>
        <v>378000</v>
      </c>
      <c r="T2" s="10">
        <f>'1x1x1 5000F5 CC Unfired'!$D$26</f>
        <v>44.700920066400002</v>
      </c>
      <c r="U2" s="78">
        <f>'1x1x1 5000F5 CC Unfired'!$D$27</f>
        <v>3.4741647719999995</v>
      </c>
      <c r="V2" s="71">
        <f>'1x1x1 5000F5 CC Unfired'!$D$28</f>
        <v>378000</v>
      </c>
      <c r="W2" s="10">
        <f>1-'1x1x1 5000F5 CC Unfired'!$D$32</f>
        <v>0.97</v>
      </c>
      <c r="X2" s="71">
        <f>'1x1 5000F5 CC Unfired MECL'!$D$12</f>
        <v>8280</v>
      </c>
      <c r="Y2" s="71">
        <f>'1x1 5000F5 CC Unfired MECL'!$D$13</f>
        <v>8330</v>
      </c>
      <c r="Z2" s="70">
        <f>'1x1 5000F5 CC Unfired MECL'!$D$6</f>
        <v>164.76187821767581</v>
      </c>
      <c r="AA2" s="70">
        <f>'1x1 5000F5 CC Unfired MECL'!$D$7</f>
        <v>163.11975318561542</v>
      </c>
    </row>
    <row r="3" spans="1:27" x14ac:dyDescent="0.2">
      <c r="A3" s="10" t="s">
        <v>57</v>
      </c>
      <c r="B3" s="66" t="s">
        <v>53</v>
      </c>
      <c r="C3" s="71">
        <f>'1x1x1 5000F5 CC Unfired'!$E$12</f>
        <v>6880</v>
      </c>
      <c r="D3" s="71">
        <f>'1x1x1 5000F5 CC Unfired'!$E$13</f>
        <v>6780</v>
      </c>
      <c r="E3" s="10">
        <f>'1x1x1 5000F5 CC Unfired'!$E$34</f>
        <v>1.0652690647482013</v>
      </c>
      <c r="F3" s="10">
        <f>'1x1x1 5000F5 CC Unfired'!$E$35</f>
        <v>1.4136503597122303</v>
      </c>
      <c r="G3" s="70">
        <f>'1x1x1 5000F5 CC Unfired'!$E$6</f>
        <v>341.83420000000001</v>
      </c>
      <c r="H3" s="70">
        <f>'1x1x1 5000F5 CC Unfired'!$E$7</f>
        <v>341.34320000000002</v>
      </c>
      <c r="I3" s="71">
        <f>'1x1x1 5000F5 CC Unfired'!$E$30</f>
        <v>3100</v>
      </c>
      <c r="J3" s="10">
        <f>'1x1x1 5000F5 CC Unfired'!E36</f>
        <v>11000</v>
      </c>
      <c r="K3" s="10">
        <f>'1x1x1 5000F5 CC Unfired'!$E$18</f>
        <v>16.697917001600004</v>
      </c>
      <c r="L3" s="10">
        <f>'1x1x1 5000F5 CC Unfired'!$E$19</f>
        <v>5.1740024512000007</v>
      </c>
      <c r="M3" s="71">
        <f>'1x1x1 5000F5 CC Unfired'!$E$20</f>
        <v>275000</v>
      </c>
      <c r="N3" s="10">
        <f>'1x1x1 5000F5 CC Unfired'!$E$22</f>
        <v>16.431578961600003</v>
      </c>
      <c r="O3" s="78">
        <f>'1x1x1 5000F5 CC Unfired'!$E$23</f>
        <v>5.0914751712000008</v>
      </c>
      <c r="P3" s="71">
        <f>'1x1x1 5000F5 CC Unfired'!$E$24</f>
        <v>271000</v>
      </c>
      <c r="Q3" s="10">
        <f>'1x1x1 5000F5 CC Unfired'!$E$26</f>
        <v>44.666123092800007</v>
      </c>
      <c r="R3" s="78">
        <f>'1x1x1 5000F5 CC Unfired'!$E$27</f>
        <v>3.4714603440000005</v>
      </c>
      <c r="S3" s="71">
        <f>'1x1x1 5000F5 CC Unfired'!$E$28</f>
        <v>377000</v>
      </c>
      <c r="T3" s="10">
        <f>'1x1x1 5000F5 CC Unfired'!$E$26</f>
        <v>44.666123092800007</v>
      </c>
      <c r="U3" s="78">
        <f>'1x1x1 5000F5 CC Unfired'!$E$27</f>
        <v>3.4714603440000005</v>
      </c>
      <c r="V3" s="71">
        <f>'1x1x1 5000F5 CC Unfired'!$E$28</f>
        <v>377000</v>
      </c>
      <c r="W3" s="10">
        <f>1-'1x1x1 5000F5 CC Unfired'!$E$32</f>
        <v>0.97</v>
      </c>
      <c r="X3" s="71">
        <f>'1x1 5000F5 CC Unfired MECL'!$E$12</f>
        <v>8370</v>
      </c>
      <c r="Y3" s="71">
        <f>'1x1 5000F5 CC Unfired MECL'!$E$13</f>
        <v>8360</v>
      </c>
      <c r="Z3" s="70">
        <f>'1x1 5000F5 CC Unfired MECL'!$E$6</f>
        <v>162.90849488791116</v>
      </c>
      <c r="AA3" s="70">
        <f>'1x1 5000F5 CC Unfired MECL'!$E$7</f>
        <v>162.56048430826439</v>
      </c>
    </row>
    <row r="4" spans="1:27" x14ac:dyDescent="0.2">
      <c r="A4" s="10" t="s">
        <v>103</v>
      </c>
      <c r="B4" s="66" t="s">
        <v>36</v>
      </c>
      <c r="C4" s="71">
        <f>'1x1x1 5000F5 CC Unfired'!$F$12</f>
        <v>6840</v>
      </c>
      <c r="D4" s="71">
        <f>'1x1x1 5000F5 CC Unfired'!$F$13</f>
        <v>6760</v>
      </c>
      <c r="E4" s="10">
        <f>'1x1x1 5000F5 CC Unfired'!$F$34</f>
        <v>1.0160690647482014</v>
      </c>
      <c r="F4" s="10">
        <f>'1x1x1 5000F5 CC Unfired'!$F$35</f>
        <v>1.3644503597122304</v>
      </c>
      <c r="G4" s="70">
        <f>'1x1x1 5000F5 CC Unfired'!$F$6</f>
        <v>341.14679999999998</v>
      </c>
      <c r="H4" s="70">
        <f>'1x1x1 5000F5 CC Unfired'!$F$7</f>
        <v>342.03059999999999</v>
      </c>
      <c r="I4" s="71">
        <f>'1x1x1 5000F5 CC Unfired'!$F$30</f>
        <v>3100</v>
      </c>
      <c r="J4" s="10">
        <f>'1x1x1 5000F5 CC Unfired'!F36</f>
        <v>10500</v>
      </c>
      <c r="K4" s="10">
        <f>'1x1x1 5000F5 CC Unfired'!$F$18</f>
        <v>16.567453195199999</v>
      </c>
      <c r="L4" s="10">
        <f>'1x1x1 5000F5 CC Unfired'!$F$19</f>
        <v>5.1335770464000001</v>
      </c>
      <c r="M4" s="71">
        <f>'1x1x1 5000F5 CC Unfired'!$F$20</f>
        <v>273000</v>
      </c>
      <c r="N4" s="10">
        <f>'1x1x1 5000F5 CC Unfired'!$F$22</f>
        <v>16.416100677600003</v>
      </c>
      <c r="O4" s="78">
        <f>'1x1x1 5000F5 CC Unfired'!$F$23</f>
        <v>5.0866790832000008</v>
      </c>
      <c r="P4" s="71">
        <f>'1x1x1 5000F5 CC Unfired'!$F$24</f>
        <v>271000</v>
      </c>
      <c r="Q4" s="10">
        <f>'1x1x1 5000F5 CC Unfired'!$F$26</f>
        <v>44.624048320800007</v>
      </c>
      <c r="R4" s="78">
        <f>'1x1x1 5000F5 CC Unfired'!$F$27</f>
        <v>3.4681902840000003</v>
      </c>
      <c r="S4" s="71">
        <f>'1x1x1 5000F5 CC Unfired'!$F$28</f>
        <v>377000</v>
      </c>
      <c r="T4" s="10">
        <f>'1x1x1 5000F5 CC Unfired'!$F$26</f>
        <v>44.624048320800007</v>
      </c>
      <c r="U4" s="78">
        <f>'1x1x1 5000F5 CC Unfired'!$F$27</f>
        <v>3.4681902840000003</v>
      </c>
      <c r="V4" s="71">
        <f>'1x1x1 5000F5 CC Unfired'!$F$28</f>
        <v>377000</v>
      </c>
      <c r="W4" s="10">
        <f>1-'1x1x1 5000F5 CC Unfired'!$F$32</f>
        <v>0.97</v>
      </c>
      <c r="X4" s="71">
        <f>'1x1 5000F5 CC Unfired MECL'!$F$12</f>
        <v>8300</v>
      </c>
      <c r="Y4" s="71">
        <f>'1x1 5000F5 CC Unfired MECL'!$F$13</f>
        <v>8340</v>
      </c>
      <c r="Z4" s="70">
        <f>'1x1 5000F5 CC Unfired MECL'!$F$6</f>
        <v>163.98271663174043</v>
      </c>
      <c r="AA4" s="70">
        <f>'1x1 5000F5 CC Unfired MECL'!$F$7</f>
        <v>162.63213928531172</v>
      </c>
    </row>
    <row r="5" spans="1:27" x14ac:dyDescent="0.2">
      <c r="A5" s="10" t="s">
        <v>83</v>
      </c>
      <c r="B5" s="66" t="s">
        <v>37</v>
      </c>
      <c r="C5" s="71">
        <f>'1x1x1 5000F5 CC Unfired'!$G$12</f>
        <v>6830</v>
      </c>
      <c r="D5" s="71">
        <f>'1x1x1 5000F5 CC Unfired'!$G$13</f>
        <v>6760</v>
      </c>
      <c r="E5" s="10">
        <f>'1x1x1 5000F5 CC Unfired'!$G$34</f>
        <v>1.0232690647482012</v>
      </c>
      <c r="F5" s="10">
        <f>'1x1x1 5000F5 CC Unfired'!$G$35</f>
        <v>1.3716503597122305</v>
      </c>
      <c r="G5" s="70">
        <f>'1x1x1 5000F5 CC Unfired'!$G$6</f>
        <v>341.63779999999997</v>
      </c>
      <c r="H5" s="70">
        <f>'1x1x1 5000F5 CC Unfired'!$G$7</f>
        <v>341.93239999999997</v>
      </c>
      <c r="I5" s="71">
        <f>'1x1x1 5000F5 CC Unfired'!$G$30</f>
        <v>3100</v>
      </c>
      <c r="J5" s="10">
        <f>'1x1x1 5000F5 CC Unfired'!G36</f>
        <v>10600</v>
      </c>
      <c r="K5" s="10">
        <f>'1x1x1 5000F5 CC Unfired'!$G$18</f>
        <v>16.567041835399998</v>
      </c>
      <c r="L5" s="10">
        <f>'1x1x1 5000F5 CC Unfired'!$G$19</f>
        <v>5.1334495828</v>
      </c>
      <c r="M5" s="71">
        <f>'1x1x1 5000F5 CC Unfired'!$G$20</f>
        <v>273000</v>
      </c>
      <c r="N5" s="10">
        <f>'1x1x1 5000F5 CC Unfired'!$G$22</f>
        <v>16.411387470400001</v>
      </c>
      <c r="O5" s="78">
        <f>'1x1x1 5000F5 CC Unfired'!$G$23</f>
        <v>5.0852186527999992</v>
      </c>
      <c r="P5" s="71">
        <f>'1x1x1 5000F5 CC Unfired'!$G$24</f>
        <v>270000</v>
      </c>
      <c r="Q5" s="10">
        <f>'1x1x1 5000F5 CC Unfired'!$G$26</f>
        <v>44.6112363632</v>
      </c>
      <c r="R5" s="78">
        <f>'1x1x1 5000F5 CC Unfired'!$G$27</f>
        <v>3.4671945359999996</v>
      </c>
      <c r="S5" s="71">
        <f>'1x1x1 5000F5 CC Unfired'!$G$28</f>
        <v>377000</v>
      </c>
      <c r="T5" s="10">
        <f>'1x1x1 5000F5 CC Unfired'!$G$26</f>
        <v>44.6112363632</v>
      </c>
      <c r="U5" s="78">
        <f>'1x1x1 5000F5 CC Unfired'!$G$27</f>
        <v>3.4671945359999996</v>
      </c>
      <c r="V5" s="71">
        <f>'1x1x1 5000F5 CC Unfired'!$G$28</f>
        <v>377000</v>
      </c>
      <c r="W5" s="10">
        <f>1-'1x1x1 5000F5 CC Unfired'!$G$32</f>
        <v>0.97</v>
      </c>
      <c r="X5" s="71">
        <f>'1x1 5000F5 CC Unfired MECL'!$G$12</f>
        <v>8290</v>
      </c>
      <c r="Y5" s="71">
        <f>'1x1 5000F5 CC Unfired MECL'!$G$13</f>
        <v>8350</v>
      </c>
      <c r="Z5" s="70">
        <f>'1x1 5000F5 CC Unfired MECL'!$G$6</f>
        <v>164.27441599352363</v>
      </c>
      <c r="AA5" s="70">
        <f>'1x1 5000F5 CC Unfired MECL'!$G$7</f>
        <v>162.53393928531173</v>
      </c>
    </row>
    <row r="6" spans="1:27" x14ac:dyDescent="0.2">
      <c r="A6" s="10" t="s">
        <v>56</v>
      </c>
      <c r="B6" s="66" t="s">
        <v>9</v>
      </c>
      <c r="C6" s="71">
        <f>'1x1x1 5000F5 CC Unfired'!$H$12</f>
        <v>6820</v>
      </c>
      <c r="D6" s="71">
        <f>'1x1x1 5000F5 CC Unfired'!$H$13</f>
        <v>6770</v>
      </c>
      <c r="E6" s="10">
        <f>'1x1x1 5000F5 CC Unfired'!$H$34</f>
        <v>0.98366906474820137</v>
      </c>
      <c r="F6" s="10">
        <f>'1x1x1 5000F5 CC Unfired'!$H$35</f>
        <v>1.3320503597122304</v>
      </c>
      <c r="G6" s="70">
        <f>'1x1x1 5000F5 CC Unfired'!$H$6</f>
        <v>342.03059999999999</v>
      </c>
      <c r="H6" s="70">
        <f>'1x1x1 5000F5 CC Unfired'!$H$7</f>
        <v>341.34320000000002</v>
      </c>
      <c r="I6" s="71">
        <f>'1x1x1 5000F5 CC Unfired'!$H$30</f>
        <v>3100</v>
      </c>
      <c r="J6" s="10">
        <f>'1x1x1 5000F5 CC Unfired'!H36</f>
        <v>10300</v>
      </c>
      <c r="K6" s="10">
        <f>'1x1x1 5000F5 CC Unfired'!$H$18</f>
        <v>16.561805713199998</v>
      </c>
      <c r="L6" s="10">
        <f>'1x1x1 5000F5 CC Unfired'!$H$19</f>
        <v>5.1318271223999998</v>
      </c>
      <c r="M6" s="71">
        <f>'1x1x1 5000F5 CC Unfired'!$H$20</f>
        <v>273000</v>
      </c>
      <c r="N6" s="10">
        <f>'1x1x1 5000F5 CC Unfired'!$H$22</f>
        <v>16.4073435944</v>
      </c>
      <c r="O6" s="78">
        <f>'1x1x1 5000F5 CC Unfired'!$H$23</f>
        <v>5.0839656208000008</v>
      </c>
      <c r="P6" s="71">
        <f>'1x1x1 5000F5 CC Unfired'!$H$24</f>
        <v>270000</v>
      </c>
      <c r="Q6" s="10">
        <f>'1x1x1 5000F5 CC Unfired'!$H$26</f>
        <v>44.600243855199999</v>
      </c>
      <c r="R6" s="78">
        <f>'1x1x1 5000F5 CC Unfired'!$H$27</f>
        <v>3.466340196</v>
      </c>
      <c r="S6" s="71">
        <f>'1x1x1 5000F5 CC Unfired'!$H$28</f>
        <v>377000</v>
      </c>
      <c r="T6" s="10">
        <f>'1x1x1 5000F5 CC Unfired'!$H$26</f>
        <v>44.600243855199999</v>
      </c>
      <c r="U6" s="78">
        <f>'1x1x1 5000F5 CC Unfired'!$H$27</f>
        <v>3.466340196</v>
      </c>
      <c r="V6" s="71">
        <f>'1x1x1 5000F5 CC Unfired'!$H$28</f>
        <v>377000</v>
      </c>
      <c r="W6" s="10">
        <f>1-'1x1x1 5000F5 CC Unfired'!$H$32</f>
        <v>0.97</v>
      </c>
      <c r="X6" s="71">
        <f>'1x1 5000F5 CC Unfired MECL'!$H$12</f>
        <v>8270</v>
      </c>
      <c r="Y6" s="71">
        <f>'1x1 5000F5 CC Unfired MECL'!$H$13</f>
        <v>8360</v>
      </c>
      <c r="Z6" s="70">
        <f>'1x1 5000F5 CC Unfired MECL'!$H$6</f>
        <v>164.27507638887897</v>
      </c>
      <c r="AA6" s="70">
        <f>'1x1 5000F5 CC Unfired MECL'!$H$7</f>
        <v>162.04637905058641</v>
      </c>
    </row>
    <row r="7" spans="1:27" x14ac:dyDescent="0.2">
      <c r="A7" s="10" t="s">
        <v>55</v>
      </c>
      <c r="B7" s="66" t="s">
        <v>10</v>
      </c>
      <c r="C7" s="71">
        <f>'1x1x1 5000F5 CC Unfired'!$I$12</f>
        <v>6790</v>
      </c>
      <c r="D7" s="71">
        <f>'1x1x1 5000F5 CC Unfired'!$I$13</f>
        <v>6770</v>
      </c>
      <c r="E7" s="10">
        <f>'1x1x1 5000F5 CC Unfired'!$I$34</f>
        <v>1.2510484412470024</v>
      </c>
      <c r="F7" s="10">
        <f>'1x1x1 5000F5 CC Unfired'!$I$35</f>
        <v>1.5994297362110315</v>
      </c>
      <c r="G7" s="70">
        <f>'1x1x1 5000F5 CC Unfired'!$I$6</f>
        <v>342.12879999999996</v>
      </c>
      <c r="H7" s="70">
        <f>'1x1x1 5000F5 CC Unfired'!$I$7</f>
        <v>341.04860000000002</v>
      </c>
      <c r="I7" s="71">
        <f>'1x1x1 5000F5 CC Unfired'!$I$30</f>
        <v>3100</v>
      </c>
      <c r="J7" s="10">
        <f>'1x1x1 5000F5 CC Unfired'!I36</f>
        <v>10200</v>
      </c>
      <c r="K7" s="10">
        <f>'1x1x1 5000F5 CC Unfired'!$I$18</f>
        <v>16.493687319199999</v>
      </c>
      <c r="L7" s="10">
        <f>'1x1x1 5000F5 CC Unfired'!$I$19</f>
        <v>5.1107200144</v>
      </c>
      <c r="M7" s="71">
        <f>'1x1x1 5000F5 CC Unfired'!$I$20</f>
        <v>272000</v>
      </c>
      <c r="N7" s="10">
        <f>'1x1x1 5000F5 CC Unfired'!$I$22</f>
        <v>16.393183056200002</v>
      </c>
      <c r="O7" s="78">
        <f>'1x1x1 5000F5 CC Unfired'!$I$23</f>
        <v>5.0795778484000014</v>
      </c>
      <c r="P7" s="71">
        <f>'1x1x1 5000F5 CC Unfired'!$I$24</f>
        <v>270000</v>
      </c>
      <c r="Q7" s="10">
        <f>'1x1x1 5000F5 CC Unfired'!$I$26</f>
        <v>44.561751124600008</v>
      </c>
      <c r="R7" s="78">
        <f>'1x1x1 5000F5 CC Unfired'!$I$27</f>
        <v>3.4633485330000009</v>
      </c>
      <c r="S7" s="71">
        <f>'1x1x1 5000F5 CC Unfired'!$I$28</f>
        <v>376000</v>
      </c>
      <c r="T7" s="10">
        <f>'1x1x1 5000F5 CC Unfired'!$I$26</f>
        <v>44.561751124600008</v>
      </c>
      <c r="U7" s="78">
        <f>'1x1x1 5000F5 CC Unfired'!$I$27</f>
        <v>3.4633485330000009</v>
      </c>
      <c r="V7" s="71">
        <f>'1x1x1 5000F5 CC Unfired'!$I$28</f>
        <v>376000</v>
      </c>
      <c r="W7" s="10">
        <f>1-'1x1x1 5000F5 CC Unfired'!$I$32</f>
        <v>0.97</v>
      </c>
      <c r="X7" s="71">
        <f>'1x1 5000F5 CC Unfired MECL'!$I$12</f>
        <v>8210</v>
      </c>
      <c r="Y7" s="71">
        <f>'1x1 5000F5 CC Unfired MECL'!$I$13</f>
        <v>8290</v>
      </c>
      <c r="Z7" s="70">
        <f>'1x1 5000F5 CC Unfired MECL'!$I$6</f>
        <v>165.15333650183277</v>
      </c>
      <c r="AA7" s="70">
        <f>'1x1 5000F5 CC Unfired MECL'!$I$7</f>
        <v>163.10839967170591</v>
      </c>
    </row>
  </sheetData>
  <pageMargins left="0.7" right="0.7" top="0.75" bottom="0.75" header="0.3" footer="0.3"/>
  <pageSetup scale="59" fitToWidth="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"/>
  <sheetViews>
    <sheetView zoomScale="85" zoomScaleNormal="85"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7" x14ac:dyDescent="0.2">
      <c r="A1" s="67" t="s">
        <v>82</v>
      </c>
      <c r="B1" s="67" t="s">
        <v>102</v>
      </c>
      <c r="C1" s="69" t="s">
        <v>163</v>
      </c>
      <c r="D1" s="69" t="s">
        <v>184</v>
      </c>
      <c r="E1" s="69" t="s">
        <v>164</v>
      </c>
      <c r="F1" s="69" t="s">
        <v>165</v>
      </c>
      <c r="G1" s="69" t="s">
        <v>166</v>
      </c>
      <c r="H1" s="69" t="s">
        <v>185</v>
      </c>
      <c r="I1" s="69" t="s">
        <v>167</v>
      </c>
      <c r="J1" s="68" t="s">
        <v>168</v>
      </c>
      <c r="K1" s="69" t="s">
        <v>169</v>
      </c>
      <c r="L1" s="69" t="s">
        <v>170</v>
      </c>
      <c r="M1" s="69" t="s">
        <v>171</v>
      </c>
      <c r="N1" s="69" t="s">
        <v>186</v>
      </c>
      <c r="O1" s="69" t="s">
        <v>187</v>
      </c>
      <c r="P1" s="69" t="s">
        <v>188</v>
      </c>
      <c r="Q1" s="69" t="s">
        <v>172</v>
      </c>
      <c r="R1" s="69" t="s">
        <v>173</v>
      </c>
      <c r="S1" s="69" t="s">
        <v>174</v>
      </c>
      <c r="T1" s="69" t="s">
        <v>189</v>
      </c>
      <c r="U1" s="69" t="s">
        <v>190</v>
      </c>
      <c r="V1" s="69" t="s">
        <v>191</v>
      </c>
      <c r="W1" s="69" t="s">
        <v>175</v>
      </c>
      <c r="X1" s="69" t="s">
        <v>199</v>
      </c>
      <c r="Y1" s="69" t="s">
        <v>200</v>
      </c>
      <c r="Z1" s="69" t="s">
        <v>201</v>
      </c>
      <c r="AA1" s="69" t="s">
        <v>202</v>
      </c>
    </row>
    <row r="2" spans="1:27" x14ac:dyDescent="0.2">
      <c r="A2" s="10" t="s">
        <v>58</v>
      </c>
      <c r="B2" s="66" t="s">
        <v>8</v>
      </c>
      <c r="C2" s="71">
        <f>'1x1x1 8000H CC Unfired '!$D$12</f>
        <v>6660</v>
      </c>
      <c r="D2" s="71">
        <f>'1x1x1 8000H CC Unfired '!$D$13</f>
        <v>6610</v>
      </c>
      <c r="E2" s="10">
        <f>'1x1x1 8000H CC Unfired '!$D$34</f>
        <v>1.0236798690777107</v>
      </c>
      <c r="F2" s="10">
        <f>'1x1x1 8000H CC Unfired '!$D$35</f>
        <v>1.2523909002527709</v>
      </c>
      <c r="G2" s="70">
        <f>'1x1x1 8000H CC Unfired '!$D$6</f>
        <v>406.94079999999997</v>
      </c>
      <c r="H2" s="70">
        <f>'1x1x1 8000H CC Unfired '!$D$7</f>
        <v>434.63319999999999</v>
      </c>
      <c r="I2" s="71">
        <f>'1x1x1 8000H CC Unfired '!$D$30</f>
        <v>4000</v>
      </c>
      <c r="J2" s="10">
        <f>'1x1x1 8000H CC Unfired '!D36</f>
        <v>16500</v>
      </c>
      <c r="K2" s="10">
        <f>'1x1x1 8000H CC Unfired '!$D$18</f>
        <v>19.2426026688</v>
      </c>
      <c r="L2" s="10">
        <f>'1x1x1 8000H CC Unfired '!$D$19</f>
        <v>5.9624966015999998</v>
      </c>
      <c r="M2" s="71">
        <f>'1x1x1 8000H CC Unfired '!$D$20</f>
        <v>317000</v>
      </c>
      <c r="N2" s="10">
        <f>'1x1x1 8000H CC Unfired '!$D$22</f>
        <v>20.397770709200003</v>
      </c>
      <c r="O2" s="78">
        <f>'1x1x1 8000H CC Unfired '!$D$23</f>
        <v>6.3204359944000004</v>
      </c>
      <c r="P2" s="71">
        <f>'1x1x1 8000H CC Unfired '!$D$24</f>
        <v>336000</v>
      </c>
      <c r="Q2" s="10">
        <f>'1x1x1 8000H CC Unfired '!$D$26</f>
        <v>55.447461223600001</v>
      </c>
      <c r="R2" s="78">
        <f>'1x1x1 8000H CC Unfired '!$D$27</f>
        <v>4.3093881779999998</v>
      </c>
      <c r="S2" s="71">
        <f>'1x1x1 8000H CC Unfired '!$D$28</f>
        <v>468000</v>
      </c>
      <c r="T2" s="10">
        <f>'1x1x1 8000H CC Unfired '!$D$26</f>
        <v>55.447461223600001</v>
      </c>
      <c r="U2" s="78">
        <f>'1x1x1 8000H CC Unfired '!$D$27</f>
        <v>4.3093881779999998</v>
      </c>
      <c r="V2" s="71">
        <f>'1x1x1 8000H CC Unfired '!$D$28</f>
        <v>468000</v>
      </c>
      <c r="W2" s="10">
        <f>1-'1x1x1 8000H CC Unfired '!$D$32</f>
        <v>0.97</v>
      </c>
      <c r="X2" s="71">
        <f>'1x1 8000H CC Unfired MECL'!$D$12</f>
        <v>7530</v>
      </c>
      <c r="Y2" s="71">
        <f>'1x1 8000H CC Unfired MECL'!$D$13</f>
        <v>7490</v>
      </c>
      <c r="Z2" s="70">
        <f>'1x1 8000H CC Unfired MECL'!$D$6</f>
        <v>221.24475800020446</v>
      </c>
      <c r="AA2" s="70">
        <f>'1x1 8000H CC Unfired MECL'!$D$7</f>
        <v>234.22188254374419</v>
      </c>
    </row>
    <row r="3" spans="1:27" x14ac:dyDescent="0.2">
      <c r="A3" s="10" t="s">
        <v>57</v>
      </c>
      <c r="B3" s="66" t="s">
        <v>53</v>
      </c>
      <c r="C3" s="71">
        <f>'1x1x1 8000H CC Unfired '!$E$12</f>
        <v>6720</v>
      </c>
      <c r="D3" s="71">
        <f>'1x1x1 8000H CC Unfired '!$E$13</f>
        <v>6640</v>
      </c>
      <c r="E3" s="10">
        <f>'1x1x1 8000H CC Unfired '!$E$34</f>
        <v>1.0306041934020351</v>
      </c>
      <c r="F3" s="10">
        <f>'1x1x1 8000H CC Unfired '!$E$35</f>
        <v>1.2593152245770951</v>
      </c>
      <c r="G3" s="70">
        <f>'1x1x1 8000H CC Unfired '!$E$6</f>
        <v>404.09300000000002</v>
      </c>
      <c r="H3" s="70">
        <f>'1x1x1 8000H CC Unfired '!$E$7</f>
        <v>431.19620000000003</v>
      </c>
      <c r="I3" s="71">
        <f>'1x1x1 8000H CC Unfired '!$E$30</f>
        <v>4000</v>
      </c>
      <c r="J3" s="10">
        <f>'1x1x1 8000H CC Unfired '!E36</f>
        <v>16600</v>
      </c>
      <c r="K3" s="10">
        <f>'1x1x1 8000H CC Unfired '!$E$18</f>
        <v>19.280085216</v>
      </c>
      <c r="L3" s="10">
        <f>'1x1x1 8000H CC Unfired '!$E$19</f>
        <v>5.9741109120000004</v>
      </c>
      <c r="M3" s="71">
        <f>'1x1x1 8000H CC Unfired '!$E$20</f>
        <v>318000</v>
      </c>
      <c r="N3" s="10">
        <f>'1x1x1 8000H CC Unfired '!$E$22</f>
        <v>20.328313652800002</v>
      </c>
      <c r="O3" s="78">
        <f>'1x1x1 8000H CC Unfired '!$E$23</f>
        <v>6.2989140896000011</v>
      </c>
      <c r="P3" s="71">
        <f>'1x1x1 8000H CC Unfired '!$E$24</f>
        <v>335000</v>
      </c>
      <c r="Q3" s="10">
        <f>'1x1x1 8000H CC Unfired '!$E$26</f>
        <v>55.258655422400004</v>
      </c>
      <c r="R3" s="78">
        <f>'1x1x1 8000H CC Unfired '!$E$27</f>
        <v>4.2947141520000001</v>
      </c>
      <c r="S3" s="71">
        <f>'1x1x1 8000H CC Unfired '!$E$28</f>
        <v>467000</v>
      </c>
      <c r="T3" s="10">
        <f>'1x1x1 8000H CC Unfired '!$E$26</f>
        <v>55.258655422400004</v>
      </c>
      <c r="U3" s="78">
        <f>'1x1x1 8000H CC Unfired '!$E$27</f>
        <v>4.2947141520000001</v>
      </c>
      <c r="V3" s="71">
        <f>'1x1x1 8000H CC Unfired '!$E$28</f>
        <v>467000</v>
      </c>
      <c r="W3" s="10">
        <f>1-'1x1x1 8000H CC Unfired '!$E$32</f>
        <v>0.97</v>
      </c>
      <c r="X3" s="71">
        <f>'1x1 8000H CC Unfired MECL'!$E$12</f>
        <v>7600</v>
      </c>
      <c r="Y3" s="71">
        <f>'1x1 8000H CC Unfired MECL'!$E$13</f>
        <v>7520</v>
      </c>
      <c r="Z3" s="70">
        <f>'1x1 8000H CC Unfired MECL'!$E$6</f>
        <v>219.3628571236566</v>
      </c>
      <c r="AA3" s="70">
        <f>'1x1 8000H CC Unfired MECL'!$E$7</f>
        <v>232.40733831843605</v>
      </c>
    </row>
    <row r="4" spans="1:27" x14ac:dyDescent="0.2">
      <c r="A4" s="10" t="s">
        <v>103</v>
      </c>
      <c r="B4" s="66" t="s">
        <v>36</v>
      </c>
      <c r="C4" s="71">
        <f>'1x1x1 8000H CC Unfired '!$F$12</f>
        <v>6670</v>
      </c>
      <c r="D4" s="71">
        <f>'1x1x1 8000H CC Unfired '!$F$13</f>
        <v>6620</v>
      </c>
      <c r="E4" s="10">
        <f>'1x1x1 8000H CC Unfired '!$F$34</f>
        <v>0.99004743664527817</v>
      </c>
      <c r="F4" s="10">
        <f>'1x1x1 8000H CC Unfired '!$F$35</f>
        <v>1.2187584678203383</v>
      </c>
      <c r="G4" s="70">
        <f>'1x1x1 8000H CC Unfired '!$F$6</f>
        <v>403.79839999999996</v>
      </c>
      <c r="H4" s="70">
        <f>'1x1x1 8000H CC Unfired '!$F$7</f>
        <v>433.8476</v>
      </c>
      <c r="I4" s="71">
        <f>'1x1x1 8000H CC Unfired '!$F$30</f>
        <v>4000</v>
      </c>
      <c r="J4" s="10">
        <f>'1x1x1 8000H CC Unfired '!F36</f>
        <v>15900</v>
      </c>
      <c r="K4" s="10">
        <f>'1x1x1 8000H CC Unfired '!$F$18</f>
        <v>19.1226808288</v>
      </c>
      <c r="L4" s="10">
        <f>'1x1x1 8000H CC Unfired '!$F$19</f>
        <v>5.9253377216000001</v>
      </c>
      <c r="M4" s="71">
        <f>'1x1x1 8000H CC Unfired '!$F$20</f>
        <v>315000</v>
      </c>
      <c r="N4" s="10">
        <f>'1x1x1 8000H CC Unfired '!$F$22</f>
        <v>20.391704895200004</v>
      </c>
      <c r="O4" s="78">
        <f>'1x1x1 8000H CC Unfired '!$F$23</f>
        <v>6.3185564464000006</v>
      </c>
      <c r="P4" s="71">
        <f>'1x1x1 8000H CC Unfired '!$F$24</f>
        <v>336000</v>
      </c>
      <c r="Q4" s="10">
        <f>'1x1x1 8000H CC Unfired '!$F$26</f>
        <v>55.430972461600007</v>
      </c>
      <c r="R4" s="78">
        <f>'1x1x1 8000H CC Unfired '!$F$27</f>
        <v>4.3081066680000006</v>
      </c>
      <c r="S4" s="71">
        <f>'1x1x1 8000H CC Unfired '!$F$28</f>
        <v>468000</v>
      </c>
      <c r="T4" s="10">
        <f>'1x1x1 8000H CC Unfired '!$F$26</f>
        <v>55.430972461600007</v>
      </c>
      <c r="U4" s="78">
        <f>'1x1x1 8000H CC Unfired '!$F$27</f>
        <v>4.3081066680000006</v>
      </c>
      <c r="V4" s="71">
        <f>'1x1x1 8000H CC Unfired '!$F$28</f>
        <v>468000</v>
      </c>
      <c r="W4" s="10">
        <f>1-'1x1x1 8000H CC Unfired '!$F$32</f>
        <v>0.97</v>
      </c>
      <c r="X4" s="71">
        <f>'1x1 8000H CC Unfired MECL'!$F$12</f>
        <v>7560</v>
      </c>
      <c r="Y4" s="71">
        <f>'1x1 8000H CC Unfired MECL'!$F$13</f>
        <v>7490</v>
      </c>
      <c r="Z4" s="70">
        <f>'1x1 8000H CC Unfired MECL'!$F$6</f>
        <v>219.00328628131928</v>
      </c>
      <c r="AA4" s="70">
        <f>'1x1 8000H CC Unfired MECL'!$F$7</f>
        <v>233.63718335699286</v>
      </c>
    </row>
    <row r="5" spans="1:27" x14ac:dyDescent="0.2">
      <c r="A5" s="10" t="s">
        <v>83</v>
      </c>
      <c r="B5" s="66" t="s">
        <v>37</v>
      </c>
      <c r="C5" s="71">
        <f>'1x1x1 8000H CC Unfired '!$G$12</f>
        <v>6670</v>
      </c>
      <c r="D5" s="71">
        <f>'1x1x1 8000H CC Unfired '!$G$13</f>
        <v>6620</v>
      </c>
      <c r="E5" s="10">
        <f>'1x1x1 8000H CC Unfired '!$G$34</f>
        <v>0.99598257178041327</v>
      </c>
      <c r="F5" s="10">
        <f>'1x1x1 8000H CC Unfired '!$G$35</f>
        <v>1.2246936029554734</v>
      </c>
      <c r="G5" s="70">
        <f>'1x1x1 8000H CC Unfired '!$G$6</f>
        <v>404.09300000000002</v>
      </c>
      <c r="H5" s="70">
        <f>'1x1x1 8000H CC Unfired '!$G$7</f>
        <v>434.1422</v>
      </c>
      <c r="I5" s="71">
        <f>'1x1x1 8000H CC Unfired '!$G$30</f>
        <v>4000</v>
      </c>
      <c r="J5" s="10">
        <f>'1x1x1 8000H CC Unfired '!G36</f>
        <v>16000</v>
      </c>
      <c r="K5" s="10">
        <f>'1x1x1 8000H CC Unfired '!$G$18</f>
        <v>19.136632201000001</v>
      </c>
      <c r="L5" s="10">
        <f>'1x1x1 8000H CC Unfired '!$G$19</f>
        <v>5.9296606820000006</v>
      </c>
      <c r="M5" s="71">
        <f>'1x1x1 8000H CC Unfired '!$G$20</f>
        <v>315000</v>
      </c>
      <c r="N5" s="10">
        <f>'1x1x1 8000H CC Unfired '!$G$22</f>
        <v>20.405551684400002</v>
      </c>
      <c r="O5" s="78">
        <f>'1x1x1 8000H CC Unfired '!$G$23</f>
        <v>6.3228470008000004</v>
      </c>
      <c r="P5" s="71">
        <f>'1x1x1 8000H CC Unfired '!$G$24</f>
        <v>336000</v>
      </c>
      <c r="Q5" s="10">
        <f>'1x1x1 8000H CC Unfired '!$G$26</f>
        <v>55.468612325200006</v>
      </c>
      <c r="R5" s="78">
        <f>'1x1x1 8000H CC Unfired '!$G$27</f>
        <v>4.3110320460000002</v>
      </c>
      <c r="S5" s="71">
        <f>'1x1x1 8000H CC Unfired '!$G$28</f>
        <v>468000</v>
      </c>
      <c r="T5" s="10">
        <f>'1x1x1 8000H CC Unfired '!$G$26</f>
        <v>55.468612325200006</v>
      </c>
      <c r="U5" s="78">
        <f>'1x1x1 8000H CC Unfired '!$G$27</f>
        <v>4.3110320460000002</v>
      </c>
      <c r="V5" s="71">
        <f>'1x1x1 8000H CC Unfired '!$G$28</f>
        <v>468000</v>
      </c>
      <c r="W5" s="10">
        <f>1-'1x1x1 8000H CC Unfired '!$G$32</f>
        <v>0.97</v>
      </c>
      <c r="X5" s="71">
        <f>'1x1 8000H CC Unfired MECL'!$G$12</f>
        <v>7550</v>
      </c>
      <c r="Y5" s="71">
        <f>'1x1 8000H CC Unfired MECL'!$G$13</f>
        <v>7500</v>
      </c>
      <c r="Z5" s="70">
        <f>'1x1 8000H CC Unfired MECL'!$G$6</f>
        <v>219.39310321575701</v>
      </c>
      <c r="AA5" s="70">
        <f>'1x1 8000H CC Unfired MECL'!$G$7</f>
        <v>233.8321050410257</v>
      </c>
    </row>
    <row r="6" spans="1:27" x14ac:dyDescent="0.2">
      <c r="A6" s="10" t="s">
        <v>56</v>
      </c>
      <c r="B6" s="66" t="s">
        <v>9</v>
      </c>
      <c r="C6" s="71">
        <f>'1x1x1 8000H CC Unfired '!$H$12</f>
        <v>6660</v>
      </c>
      <c r="D6" s="71">
        <f>'1x1x1 8000H CC Unfired '!$H$13</f>
        <v>6630</v>
      </c>
      <c r="E6" s="10">
        <f>'1x1x1 8000H CC Unfired '!$H$34</f>
        <v>0.96333932853717019</v>
      </c>
      <c r="F6" s="10">
        <f>'1x1x1 8000H CC Unfired '!$H$35</f>
        <v>1.1920503597122303</v>
      </c>
      <c r="G6" s="70">
        <f>'1x1x1 8000H CC Unfired '!$H$6</f>
        <v>404.09300000000002</v>
      </c>
      <c r="H6" s="70">
        <f>'1x1x1 8000H CC Unfired '!$H$7</f>
        <v>434.24039999999997</v>
      </c>
      <c r="I6" s="71">
        <f>'1x1x1 8000H CC Unfired '!$H$30</f>
        <v>4000</v>
      </c>
      <c r="J6" s="10">
        <f>'1x1x1 8000H CC Unfired '!H36</f>
        <v>15500</v>
      </c>
      <c r="K6" s="10">
        <f>'1x1x1 8000H CC Unfired '!$H$18</f>
        <v>19.107941598</v>
      </c>
      <c r="L6" s="10">
        <f>'1x1x1 8000H CC Unfired '!$H$19</f>
        <v>5.9207706360000003</v>
      </c>
      <c r="M6" s="71">
        <f>'1x1x1 8000H CC Unfired '!$H$20</f>
        <v>315000</v>
      </c>
      <c r="N6" s="10">
        <f>'1x1x1 8000H CC Unfired '!$H$22</f>
        <v>20.440998349200001</v>
      </c>
      <c r="O6" s="78">
        <f>'1x1x1 8000H CC Unfired '!$H$23</f>
        <v>6.3338304744000009</v>
      </c>
      <c r="P6" s="71">
        <f>'1x1x1 8000H CC Unfired '!$H$24</f>
        <v>337000</v>
      </c>
      <c r="Q6" s="10">
        <f>'1x1x1 8000H CC Unfired '!$H$26</f>
        <v>55.564967343600003</v>
      </c>
      <c r="R6" s="78">
        <f>'1x1x1 8000H CC Unfired '!$H$27</f>
        <v>4.3185207779999999</v>
      </c>
      <c r="S6" s="71">
        <f>'1x1x1 8000H CC Unfired '!$H$28</f>
        <v>469000</v>
      </c>
      <c r="T6" s="10">
        <f>'1x1x1 8000H CC Unfired '!$H$26</f>
        <v>55.564967343600003</v>
      </c>
      <c r="U6" s="78">
        <f>'1x1x1 8000H CC Unfired '!$H$27</f>
        <v>4.3185207779999999</v>
      </c>
      <c r="V6" s="71">
        <f>'1x1x1 8000H CC Unfired '!$H$28</f>
        <v>469000</v>
      </c>
      <c r="W6" s="10">
        <f>1-'1x1x1 8000H CC Unfired '!$H$32</f>
        <v>0.97</v>
      </c>
      <c r="X6" s="71">
        <f>'1x1 8000H CC Unfired MECL'!$H$12</f>
        <v>7540</v>
      </c>
      <c r="Y6" s="71">
        <f>'1x1 8000H CC Unfired MECL'!$H$13</f>
        <v>7470</v>
      </c>
      <c r="Z6" s="70">
        <f>'1x1 8000H CC Unfired MECL'!$H$6</f>
        <v>219.39308538638809</v>
      </c>
      <c r="AA6" s="70">
        <f>'1x1 8000H CC Unfired MECL'!$H$7</f>
        <v>237.73132718475821</v>
      </c>
    </row>
    <row r="7" spans="1:27" x14ac:dyDescent="0.2">
      <c r="A7" s="10" t="s">
        <v>55</v>
      </c>
      <c r="B7" s="66" t="s">
        <v>10</v>
      </c>
      <c r="C7" s="71">
        <f>'1x1x1 8000H CC Unfired '!$I$12</f>
        <v>6570</v>
      </c>
      <c r="D7" s="71">
        <f>'1x1x1 8000H CC Unfired '!$I$13</f>
        <v>6550</v>
      </c>
      <c r="E7" s="10">
        <f>'1x1x1 8000H CC Unfired '!$I$34</f>
        <v>1.2202039730377858</v>
      </c>
      <c r="F7" s="10">
        <f>'1x1x1 8000H CC Unfired '!$I$35</f>
        <v>1.4335972584094887</v>
      </c>
      <c r="G7" s="70">
        <f>'1x1x1 8000H CC Unfired '!$I$6</f>
        <v>408.2174</v>
      </c>
      <c r="H7" s="70">
        <f>'1x1x1 8000H CC Unfired '!$I$7</f>
        <v>437.57920000000001</v>
      </c>
      <c r="I7" s="71">
        <f>'1x1x1 8000H CC Unfired '!$I$30</f>
        <v>4000</v>
      </c>
      <c r="J7" s="10">
        <f>'1x1x1 8000H CC Unfired '!I36</f>
        <v>15400</v>
      </c>
      <c r="K7" s="10">
        <f>'1x1x1 8000H CC Unfired '!$I$18</f>
        <v>19.042117057800002</v>
      </c>
      <c r="L7" s="10">
        <f>'1x1x1 8000H CC Unfired '!$I$19</f>
        <v>5.9003742996000001</v>
      </c>
      <c r="M7" s="71">
        <f>'1x1x1 8000H CC Unfired '!$I$20</f>
        <v>314000</v>
      </c>
      <c r="N7" s="10">
        <f>'1x1x1 8000H CC Unfired '!$I$22</f>
        <v>20.349620696000002</v>
      </c>
      <c r="O7" s="78">
        <f>'1x1x1 8000H CC Unfired '!$I$23</f>
        <v>6.3055162720000011</v>
      </c>
      <c r="P7" s="71">
        <f>'1x1x1 8000H CC Unfired '!$I$24</f>
        <v>335000</v>
      </c>
      <c r="Q7" s="10">
        <f>'1x1x1 8000H CC Unfired '!$I$26</f>
        <v>55.316574568000014</v>
      </c>
      <c r="R7" s="78">
        <f>'1x1x1 8000H CC Unfired '!$I$27</f>
        <v>4.2992156400000008</v>
      </c>
      <c r="S7" s="71">
        <f>'1x1x1 8000H CC Unfired '!$I$28</f>
        <v>467000</v>
      </c>
      <c r="T7" s="10">
        <f>'1x1x1 8000H CC Unfired '!$I$26</f>
        <v>55.316574568000014</v>
      </c>
      <c r="U7" s="78">
        <f>'1x1x1 8000H CC Unfired '!$I$27</f>
        <v>4.2992156400000008</v>
      </c>
      <c r="V7" s="71">
        <f>'1x1x1 8000H CC Unfired '!$I$28</f>
        <v>467000</v>
      </c>
      <c r="W7" s="10">
        <f>1-'1x1x1 8000H CC Unfired '!$I$32</f>
        <v>0.97</v>
      </c>
      <c r="X7" s="71">
        <f>'1x1 8000H CC Unfired MECL'!$I$12</f>
        <v>7400</v>
      </c>
      <c r="Y7" s="71">
        <f>'1x1 8000H CC Unfired MECL'!$I$13</f>
        <v>7320</v>
      </c>
      <c r="Z7" s="70">
        <f>'1x1 8000H CC Unfired MECL'!$I$6</f>
        <v>222.80321349651297</v>
      </c>
      <c r="AA7" s="70">
        <f>'1x1 8000H CC Unfired MECL'!$I$7</f>
        <v>238.50950101235415</v>
      </c>
    </row>
  </sheetData>
  <pageMargins left="0.7" right="0.7" top="0.75" bottom="0.75" header="0.3" footer="0.3"/>
  <pageSetup scale="59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I44"/>
  <sheetViews>
    <sheetView zoomScaleNormal="100" workbookViewId="0">
      <pane ySplit="1" topLeftCell="A3" activePane="bottomLeft" state="frozen"/>
      <selection pane="bottomLeft"/>
    </sheetView>
  </sheetViews>
  <sheetFormatPr defaultRowHeight="12.75" x14ac:dyDescent="0.2"/>
  <cols>
    <col min="1" max="1" width="1.83203125" style="10" customWidth="1"/>
    <col min="2" max="2" width="41.33203125" style="10" customWidth="1"/>
    <col min="3" max="3" width="16" style="10" customWidth="1"/>
    <col min="4" max="4" width="16.33203125" style="10" customWidth="1"/>
    <col min="5" max="5" width="15.83203125" style="10" customWidth="1"/>
    <col min="6" max="6" width="15.6640625" style="10" customWidth="1"/>
    <col min="7" max="7" width="16" style="10" customWidth="1"/>
    <col min="8" max="8" width="16.83203125" style="10" customWidth="1"/>
    <col min="9" max="9" width="16.33203125" style="10" customWidth="1"/>
    <col min="10" max="16384" width="9.33203125" style="10"/>
  </cols>
  <sheetData>
    <row r="1" spans="2:9" ht="13.5" thickBot="1" x14ac:dyDescent="0.25">
      <c r="D1" s="65"/>
      <c r="E1" s="65"/>
      <c r="F1" s="65"/>
      <c r="G1" s="65"/>
      <c r="H1" s="65"/>
      <c r="I1" s="65"/>
    </row>
    <row r="2" spans="2:9" ht="14.25" x14ac:dyDescent="0.2">
      <c r="B2" s="11"/>
      <c r="C2" s="12"/>
      <c r="D2" s="125" t="s">
        <v>40</v>
      </c>
      <c r="E2" s="126"/>
      <c r="F2" s="126"/>
      <c r="G2" s="126"/>
      <c r="H2" s="126"/>
      <c r="I2" s="127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x14ac:dyDescent="0.2">
      <c r="B4" s="4" t="s">
        <v>22</v>
      </c>
      <c r="C4" s="1"/>
      <c r="D4" s="16"/>
      <c r="E4" s="17"/>
      <c r="F4" s="17"/>
      <c r="G4" s="18"/>
      <c r="H4" s="17"/>
      <c r="I4" s="19"/>
    </row>
    <row r="5" spans="2:9" x14ac:dyDescent="0.2">
      <c r="B5" s="5" t="s">
        <v>49</v>
      </c>
      <c r="C5" s="1"/>
      <c r="D5" s="53"/>
      <c r="E5" s="54"/>
      <c r="F5" s="54"/>
      <c r="G5" s="54"/>
      <c r="H5" s="54"/>
      <c r="I5" s="55"/>
    </row>
    <row r="6" spans="2:9" x14ac:dyDescent="0.2">
      <c r="B6" s="20" t="s">
        <v>5</v>
      </c>
      <c r="C6" s="8" t="s">
        <v>3</v>
      </c>
      <c r="D6" s="50">
        <v>101.79</v>
      </c>
      <c r="E6" s="51">
        <v>100.76624999999999</v>
      </c>
      <c r="F6" s="51">
        <v>100.7175</v>
      </c>
      <c r="G6" s="51">
        <v>100.86375</v>
      </c>
      <c r="H6" s="51">
        <v>101.1075</v>
      </c>
      <c r="I6" s="52">
        <v>100.80525</v>
      </c>
    </row>
    <row r="7" spans="2:9" x14ac:dyDescent="0.2">
      <c r="B7" s="20" t="s">
        <v>6</v>
      </c>
      <c r="C7" s="8" t="s">
        <v>3</v>
      </c>
      <c r="D7" s="50">
        <v>109.395</v>
      </c>
      <c r="E7" s="51">
        <v>108.71249999999999</v>
      </c>
      <c r="F7" s="51">
        <v>108.9075</v>
      </c>
      <c r="G7" s="51">
        <v>108.80999999999999</v>
      </c>
      <c r="H7" s="51">
        <v>108.61500000000001</v>
      </c>
      <c r="I7" s="52">
        <v>108.1275</v>
      </c>
    </row>
    <row r="8" spans="2:9" x14ac:dyDescent="0.2">
      <c r="B8" s="20" t="s">
        <v>7</v>
      </c>
      <c r="C8" s="8" t="s">
        <v>3</v>
      </c>
      <c r="D8" s="35">
        <v>96.768749999999997</v>
      </c>
      <c r="E8" s="36">
        <v>96.086249999999993</v>
      </c>
      <c r="F8" s="36">
        <v>96.378749999999997</v>
      </c>
      <c r="G8" s="36">
        <v>96.768749999999997</v>
      </c>
      <c r="H8" s="36">
        <v>95.793750000000003</v>
      </c>
      <c r="I8" s="37">
        <v>95.793750000000003</v>
      </c>
    </row>
    <row r="9" spans="2:9" x14ac:dyDescent="0.2">
      <c r="B9" s="20" t="s">
        <v>2</v>
      </c>
      <c r="C9" s="8" t="s">
        <v>3</v>
      </c>
      <c r="D9" s="50">
        <v>109.395</v>
      </c>
      <c r="E9" s="51">
        <v>108.61500000000001</v>
      </c>
      <c r="F9" s="51">
        <v>108.9075</v>
      </c>
      <c r="G9" s="51">
        <v>108.9075</v>
      </c>
      <c r="H9" s="51">
        <v>108.42</v>
      </c>
      <c r="I9" s="52">
        <v>107.83499999999999</v>
      </c>
    </row>
    <row r="10" spans="2:9" x14ac:dyDescent="0.2">
      <c r="B10" s="20" t="s">
        <v>203</v>
      </c>
      <c r="C10" s="8" t="s">
        <v>3</v>
      </c>
      <c r="D10" s="35">
        <v>94.449224999999998</v>
      </c>
      <c r="E10" s="36">
        <v>93.793049999999994</v>
      </c>
      <c r="F10" s="36">
        <v>93.897375000000011</v>
      </c>
      <c r="G10" s="36">
        <v>93.897375000000011</v>
      </c>
      <c r="H10" s="36">
        <v>93.488849999999999</v>
      </c>
      <c r="I10" s="37">
        <v>92.947725000000005</v>
      </c>
    </row>
    <row r="11" spans="2:9" x14ac:dyDescent="0.2">
      <c r="B11" s="5" t="s">
        <v>50</v>
      </c>
      <c r="C11" s="8"/>
      <c r="D11" s="7"/>
      <c r="E11" s="8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21">
        <v>9130</v>
      </c>
      <c r="E12" s="22">
        <v>9200</v>
      </c>
      <c r="F12" s="22">
        <v>9160</v>
      </c>
      <c r="G12" s="22">
        <v>9170</v>
      </c>
      <c r="H12" s="22">
        <v>9140</v>
      </c>
      <c r="I12" s="23">
        <v>9120</v>
      </c>
    </row>
    <row r="13" spans="2:9" x14ac:dyDescent="0.2">
      <c r="B13" s="20" t="s">
        <v>26</v>
      </c>
      <c r="C13" s="8" t="s">
        <v>19</v>
      </c>
      <c r="D13" s="21">
        <v>8980</v>
      </c>
      <c r="E13" s="22">
        <v>9040</v>
      </c>
      <c r="F13" s="22">
        <v>8990</v>
      </c>
      <c r="G13" s="22">
        <v>8990</v>
      </c>
      <c r="H13" s="22">
        <v>8980</v>
      </c>
      <c r="I13" s="23">
        <v>8980</v>
      </c>
    </row>
    <row r="14" spans="2:9" x14ac:dyDescent="0.2">
      <c r="B14" s="20" t="s">
        <v>27</v>
      </c>
      <c r="C14" s="8" t="s">
        <v>19</v>
      </c>
      <c r="D14" s="21">
        <v>9240</v>
      </c>
      <c r="E14" s="22">
        <v>9280</v>
      </c>
      <c r="F14" s="22">
        <v>9210</v>
      </c>
      <c r="G14" s="22">
        <v>9220</v>
      </c>
      <c r="H14" s="22">
        <v>9230</v>
      </c>
      <c r="I14" s="23">
        <v>9210</v>
      </c>
    </row>
    <row r="15" spans="2:9" x14ac:dyDescent="0.2">
      <c r="B15" s="20" t="s">
        <v>28</v>
      </c>
      <c r="C15" s="8" t="s">
        <v>19</v>
      </c>
      <c r="D15" s="21">
        <v>8980</v>
      </c>
      <c r="E15" s="22">
        <v>9040</v>
      </c>
      <c r="F15" s="22">
        <v>8990</v>
      </c>
      <c r="G15" s="22">
        <v>8990</v>
      </c>
      <c r="H15" s="22">
        <v>8990</v>
      </c>
      <c r="I15" s="23">
        <v>8990</v>
      </c>
    </row>
    <row r="16" spans="2:9" x14ac:dyDescent="0.2">
      <c r="B16" s="20" t="s">
        <v>204</v>
      </c>
      <c r="C16" s="8" t="s">
        <v>19</v>
      </c>
      <c r="D16" s="21">
        <v>9260</v>
      </c>
      <c r="E16" s="22">
        <v>9320</v>
      </c>
      <c r="F16" s="22">
        <v>9260</v>
      </c>
      <c r="G16" s="22">
        <v>9260</v>
      </c>
      <c r="H16" s="22">
        <v>9260</v>
      </c>
      <c r="I16" s="23">
        <v>9260</v>
      </c>
    </row>
    <row r="17" spans="2:9" x14ac:dyDescent="0.2">
      <c r="B17" s="5" t="s">
        <v>32</v>
      </c>
      <c r="C17" s="24"/>
      <c r="D17" s="7"/>
      <c r="E17" s="8"/>
      <c r="F17" s="8"/>
      <c r="G17" s="8"/>
      <c r="H17" s="8"/>
      <c r="I17" s="9"/>
    </row>
    <row r="18" spans="2:9" ht="14.25" x14ac:dyDescent="0.2">
      <c r="B18" s="20" t="s">
        <v>44</v>
      </c>
      <c r="C18" s="25" t="s">
        <v>30</v>
      </c>
      <c r="D18" s="26">
        <v>8.2711500300000012</v>
      </c>
      <c r="E18" s="27">
        <v>8.250740549999998</v>
      </c>
      <c r="F18" s="27">
        <v>8.2108934700000002</v>
      </c>
      <c r="G18" s="27">
        <v>8.2317932287499982</v>
      </c>
      <c r="H18" s="27">
        <v>8.2246906950000014</v>
      </c>
      <c r="I18" s="28">
        <v>8.1821605319999993</v>
      </c>
    </row>
    <row r="19" spans="2:9" ht="14.25" x14ac:dyDescent="0.2">
      <c r="B19" s="20" t="s">
        <v>45</v>
      </c>
      <c r="C19" s="25" t="s">
        <v>30</v>
      </c>
      <c r="D19" s="26">
        <v>2.0445539400000001</v>
      </c>
      <c r="E19" s="27">
        <v>2.0395089</v>
      </c>
      <c r="F19" s="27">
        <v>2.0296590600000002</v>
      </c>
      <c r="G19" s="27">
        <v>2.0348252924999999</v>
      </c>
      <c r="H19" s="27">
        <v>2.0330696100000001</v>
      </c>
      <c r="I19" s="28">
        <v>2.0225565360000002</v>
      </c>
    </row>
    <row r="20" spans="2:9" ht="14.25" x14ac:dyDescent="0.2">
      <c r="B20" s="20" t="s">
        <v>46</v>
      </c>
      <c r="C20" s="25" t="s">
        <v>30</v>
      </c>
      <c r="D20" s="21">
        <v>109000</v>
      </c>
      <c r="E20" s="22">
        <v>108000</v>
      </c>
      <c r="F20" s="22">
        <v>108000</v>
      </c>
      <c r="G20" s="22">
        <v>108000</v>
      </c>
      <c r="H20" s="22">
        <v>108000</v>
      </c>
      <c r="I20" s="23">
        <v>108000</v>
      </c>
    </row>
    <row r="21" spans="2:9" x14ac:dyDescent="0.2">
      <c r="B21" s="5" t="s">
        <v>33</v>
      </c>
      <c r="C21" s="24"/>
      <c r="D21" s="29"/>
      <c r="E21" s="24"/>
      <c r="F21" s="24"/>
      <c r="G21" s="24"/>
      <c r="H21" s="24"/>
      <c r="I21" s="30"/>
    </row>
    <row r="22" spans="2:9" ht="14.25" x14ac:dyDescent="0.2">
      <c r="B22" s="20" t="s">
        <v>44</v>
      </c>
      <c r="C22" s="25" t="s">
        <v>30</v>
      </c>
      <c r="D22" s="26">
        <v>8.7430671899999997</v>
      </c>
      <c r="E22" s="27">
        <v>8.7465728999999985</v>
      </c>
      <c r="F22" s="27">
        <v>8.7137979825000009</v>
      </c>
      <c r="G22" s="27">
        <v>8.7059969099999996</v>
      </c>
      <c r="H22" s="27">
        <v>8.6807280300000009</v>
      </c>
      <c r="I22" s="28">
        <v>8.6417660549999997</v>
      </c>
    </row>
    <row r="23" spans="2:9" ht="14.25" x14ac:dyDescent="0.2">
      <c r="B23" s="20" t="s">
        <v>45</v>
      </c>
      <c r="C23" s="25" t="s">
        <v>30</v>
      </c>
      <c r="D23" s="26">
        <v>2.1612076200000003</v>
      </c>
      <c r="E23" s="27">
        <v>2.1620742000000002</v>
      </c>
      <c r="F23" s="27">
        <v>2.1539725350000003</v>
      </c>
      <c r="G23" s="27">
        <v>2.1520441799999999</v>
      </c>
      <c r="H23" s="27">
        <v>2.1457979400000005</v>
      </c>
      <c r="I23" s="28">
        <v>2.1361668900000002</v>
      </c>
    </row>
    <row r="24" spans="2:9" ht="14.25" x14ac:dyDescent="0.2">
      <c r="B24" s="20" t="s">
        <v>46</v>
      </c>
      <c r="C24" s="25" t="s">
        <v>30</v>
      </c>
      <c r="D24" s="21">
        <v>115000</v>
      </c>
      <c r="E24" s="22">
        <v>115000</v>
      </c>
      <c r="F24" s="22">
        <v>115000</v>
      </c>
      <c r="G24" s="22">
        <v>114000</v>
      </c>
      <c r="H24" s="22">
        <v>114000</v>
      </c>
      <c r="I24" s="23">
        <v>114000</v>
      </c>
    </row>
    <row r="25" spans="2:9" x14ac:dyDescent="0.2">
      <c r="B25" s="5" t="s">
        <v>31</v>
      </c>
      <c r="C25" s="24"/>
      <c r="D25" s="29"/>
      <c r="E25" s="24"/>
      <c r="F25" s="24"/>
      <c r="G25" s="24"/>
      <c r="H25" s="24"/>
      <c r="I25" s="30"/>
    </row>
    <row r="26" spans="2:9" ht="14.25" x14ac:dyDescent="0.2">
      <c r="B26" s="20" t="s">
        <v>44</v>
      </c>
      <c r="C26" s="25" t="s">
        <v>30</v>
      </c>
      <c r="D26" s="26">
        <v>18.959685029999999</v>
      </c>
      <c r="E26" s="27">
        <v>18.967287299999999</v>
      </c>
      <c r="F26" s="27">
        <v>18.896213602500005</v>
      </c>
      <c r="G26" s="27">
        <v>18.879296669999999</v>
      </c>
      <c r="H26" s="27">
        <v>18.824500110000002</v>
      </c>
      <c r="I26" s="28">
        <v>18.740009535000002</v>
      </c>
    </row>
    <row r="27" spans="2:9" ht="14.25" x14ac:dyDescent="0.2">
      <c r="B27" s="20" t="s">
        <v>45</v>
      </c>
      <c r="C27" s="25" t="s">
        <v>30</v>
      </c>
      <c r="D27" s="26">
        <v>1.47355065</v>
      </c>
      <c r="E27" s="27">
        <v>1.4741415</v>
      </c>
      <c r="F27" s="27">
        <v>1.4686176375</v>
      </c>
      <c r="G27" s="27">
        <v>1.4673028499999998</v>
      </c>
      <c r="H27" s="27">
        <v>1.4630440500000002</v>
      </c>
      <c r="I27" s="28">
        <v>1.4564774250000001</v>
      </c>
    </row>
    <row r="28" spans="2:9" ht="14.25" x14ac:dyDescent="0.2">
      <c r="B28" s="20" t="s">
        <v>46</v>
      </c>
      <c r="C28" s="25" t="s">
        <v>30</v>
      </c>
      <c r="D28" s="21">
        <v>160000</v>
      </c>
      <c r="E28" s="22">
        <v>160000</v>
      </c>
      <c r="F28" s="22">
        <v>160000</v>
      </c>
      <c r="G28" s="22">
        <v>159000</v>
      </c>
      <c r="H28" s="22">
        <v>159000</v>
      </c>
      <c r="I28" s="23">
        <v>158000</v>
      </c>
    </row>
    <row r="29" spans="2:9" x14ac:dyDescent="0.2">
      <c r="B29" s="4" t="s">
        <v>35</v>
      </c>
      <c r="C29" s="25"/>
      <c r="D29" s="29"/>
      <c r="E29" s="24"/>
      <c r="F29" s="24"/>
      <c r="G29" s="24"/>
      <c r="H29" s="24"/>
      <c r="I29" s="30"/>
    </row>
    <row r="30" spans="2:9" x14ac:dyDescent="0.2">
      <c r="B30" s="20" t="s">
        <v>12</v>
      </c>
      <c r="C30" s="8" t="s">
        <v>14</v>
      </c>
      <c r="D30" s="41">
        <v>61</v>
      </c>
      <c r="E30" s="42">
        <v>61</v>
      </c>
      <c r="F30" s="42">
        <v>61</v>
      </c>
      <c r="G30" s="42">
        <v>61</v>
      </c>
      <c r="H30" s="42">
        <v>61</v>
      </c>
      <c r="I30" s="43">
        <v>61</v>
      </c>
    </row>
    <row r="31" spans="2:9" ht="30" customHeight="1" x14ac:dyDescent="0.2">
      <c r="B31" s="31" t="s">
        <v>18</v>
      </c>
      <c r="C31" s="25" t="s">
        <v>17</v>
      </c>
      <c r="D31" s="41" t="s">
        <v>41</v>
      </c>
      <c r="E31" s="42" t="s">
        <v>41</v>
      </c>
      <c r="F31" s="42" t="s">
        <v>41</v>
      </c>
      <c r="G31" s="42" t="s">
        <v>41</v>
      </c>
      <c r="H31" s="42" t="s">
        <v>41</v>
      </c>
      <c r="I31" s="43" t="s">
        <v>41</v>
      </c>
    </row>
    <row r="32" spans="2:9" ht="13.5" thickBot="1" x14ac:dyDescent="0.25">
      <c r="B32" s="79" t="s">
        <v>13</v>
      </c>
      <c r="C32" s="120" t="s">
        <v>20</v>
      </c>
      <c r="D32" s="84">
        <v>2.1700000000000001E-2</v>
      </c>
      <c r="E32" s="85">
        <v>2.1700000000000001E-2</v>
      </c>
      <c r="F32" s="85">
        <v>2.1700000000000001E-2</v>
      </c>
      <c r="G32" s="85">
        <v>2.1700000000000001E-2</v>
      </c>
      <c r="H32" s="85">
        <v>2.1700000000000001E-2</v>
      </c>
      <c r="I32" s="86">
        <v>2.1700000000000001E-2</v>
      </c>
    </row>
    <row r="33" spans="2:9" ht="12.75" customHeight="1" x14ac:dyDescent="0.2">
      <c r="B33" s="121" t="s">
        <v>34</v>
      </c>
      <c r="C33" s="45"/>
      <c r="D33" s="44"/>
      <c r="E33" s="45"/>
      <c r="F33" s="45"/>
      <c r="G33" s="45"/>
      <c r="H33" s="45"/>
      <c r="I33" s="46"/>
    </row>
    <row r="34" spans="2:9" x14ac:dyDescent="0.2">
      <c r="B34" s="80" t="s">
        <v>38</v>
      </c>
      <c r="C34" s="42" t="s">
        <v>16</v>
      </c>
      <c r="D34" s="59">
        <v>5.5969853134197116</v>
      </c>
      <c r="E34" s="60">
        <v>5.6203325009596989</v>
      </c>
      <c r="F34" s="60">
        <v>5.4835846882254859</v>
      </c>
      <c r="G34" s="60">
        <v>5.5035965632597605</v>
      </c>
      <c r="H34" s="60">
        <v>5.3935312505712485</v>
      </c>
      <c r="I34" s="61">
        <v>5.3701840630312612</v>
      </c>
    </row>
    <row r="35" spans="2:9" x14ac:dyDescent="0.2">
      <c r="B35" s="80" t="s">
        <v>39</v>
      </c>
      <c r="C35" s="42" t="s">
        <v>16</v>
      </c>
      <c r="D35" s="59">
        <v>9.6194755068394215</v>
      </c>
      <c r="E35" s="60">
        <v>9.666169881919398</v>
      </c>
      <c r="F35" s="60">
        <v>9.3926742564509738</v>
      </c>
      <c r="G35" s="60">
        <v>9.4326980065195229</v>
      </c>
      <c r="H35" s="60">
        <v>9.2125673811424988</v>
      </c>
      <c r="I35" s="61">
        <v>9.1658730060625224</v>
      </c>
    </row>
    <row r="36" spans="2:9" ht="13.5" thickBot="1" x14ac:dyDescent="0.25">
      <c r="B36" s="79" t="s">
        <v>11</v>
      </c>
      <c r="C36" s="48" t="s">
        <v>15</v>
      </c>
      <c r="D36" s="47" t="s">
        <v>192</v>
      </c>
      <c r="E36" s="48" t="s">
        <v>192</v>
      </c>
      <c r="F36" s="48" t="s">
        <v>192</v>
      </c>
      <c r="G36" s="48" t="s">
        <v>192</v>
      </c>
      <c r="H36" s="48" t="s">
        <v>192</v>
      </c>
      <c r="I36" s="49" t="s">
        <v>192</v>
      </c>
    </row>
    <row r="37" spans="2:9" x14ac:dyDescent="0.2">
      <c r="B37" s="122"/>
      <c r="C37" s="122"/>
      <c r="D37" s="57"/>
      <c r="E37" s="57"/>
      <c r="F37" s="57"/>
      <c r="G37" s="57"/>
      <c r="H37" s="57"/>
      <c r="I37" s="57"/>
    </row>
    <row r="38" spans="2:9" x14ac:dyDescent="0.2">
      <c r="B38" s="122" t="s">
        <v>209</v>
      </c>
      <c r="C38" s="122"/>
      <c r="D38" s="122"/>
      <c r="E38" s="122"/>
      <c r="F38" s="122"/>
      <c r="G38" s="122"/>
      <c r="H38" s="122"/>
      <c r="I38" s="122"/>
    </row>
    <row r="39" spans="2:9" x14ac:dyDescent="0.2">
      <c r="B39" s="122"/>
      <c r="C39" s="122"/>
      <c r="D39" s="122"/>
      <c r="E39" s="122"/>
      <c r="F39" s="122"/>
      <c r="G39" s="122"/>
      <c r="H39" s="122"/>
      <c r="I39" s="122"/>
    </row>
    <row r="40" spans="2:9" x14ac:dyDescent="0.2">
      <c r="B40" s="122"/>
      <c r="C40" s="122"/>
      <c r="D40" s="122"/>
      <c r="E40" s="122"/>
      <c r="F40" s="122"/>
      <c r="G40" s="122"/>
      <c r="H40" s="122"/>
      <c r="I40" s="122"/>
    </row>
    <row r="41" spans="2:9" x14ac:dyDescent="0.2">
      <c r="B41" s="122"/>
      <c r="C41" s="122"/>
      <c r="D41" s="122"/>
      <c r="E41" s="122"/>
      <c r="F41" s="122"/>
      <c r="G41" s="122"/>
      <c r="H41" s="122"/>
      <c r="I41" s="122"/>
    </row>
    <row r="42" spans="2:9" x14ac:dyDescent="0.2">
      <c r="B42" s="122"/>
      <c r="C42" s="122"/>
      <c r="D42" s="122"/>
      <c r="E42" s="122"/>
      <c r="F42" s="122"/>
      <c r="G42" s="122"/>
      <c r="H42" s="122"/>
      <c r="I42" s="122"/>
    </row>
    <row r="43" spans="2:9" x14ac:dyDescent="0.2">
      <c r="B43" s="122"/>
      <c r="C43" s="122"/>
      <c r="D43" s="122"/>
      <c r="E43" s="122"/>
      <c r="F43" s="122"/>
      <c r="G43" s="122"/>
      <c r="H43" s="122"/>
      <c r="I43" s="122"/>
    </row>
    <row r="44" spans="2:9" x14ac:dyDescent="0.2">
      <c r="B44" s="122"/>
      <c r="C44" s="122"/>
      <c r="D44" s="122"/>
      <c r="E44" s="122"/>
      <c r="F44" s="122"/>
      <c r="G44" s="122"/>
      <c r="H44" s="122"/>
      <c r="I44" s="122"/>
    </row>
  </sheetData>
  <mergeCells count="1">
    <mergeCell ref="D2:I2"/>
  </mergeCells>
  <printOptions horizontalCentered="1" gridLines="1"/>
  <pageMargins left="0.7" right="0.7" top="0.75" bottom="0.75" header="0.3" footer="0.3"/>
  <pageSetup scale="88" orientation="landscape" r:id="rId1"/>
  <headerFooter>
    <oddHeader>&amp;C&amp;F&amp;R&amp;"Times New Roman,Italic"Draft Work Product
Confidential</oddHeader>
    <oddFooter>&amp;L&amp;D&amp;C&amp;A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J43"/>
  <sheetViews>
    <sheetView zoomScale="85" zoomScaleNormal="85" workbookViewId="0">
      <selection activeCell="D33" sqref="D33"/>
    </sheetView>
  </sheetViews>
  <sheetFormatPr defaultRowHeight="12.75" x14ac:dyDescent="0.2"/>
  <cols>
    <col min="1" max="1" width="1.83203125" style="10" customWidth="1"/>
    <col min="2" max="2" width="43.5" style="10" customWidth="1"/>
    <col min="3" max="3" width="16" style="10" customWidth="1"/>
    <col min="4" max="4" width="16.33203125" style="10" customWidth="1"/>
    <col min="5" max="5" width="16.5" style="10" customWidth="1"/>
    <col min="6" max="6" width="16.33203125" style="10" customWidth="1"/>
    <col min="7" max="7" width="16.1640625" style="10" customWidth="1"/>
    <col min="8" max="8" width="16.33203125" style="10" customWidth="1"/>
    <col min="9" max="9" width="16.1640625" style="10" customWidth="1"/>
    <col min="10" max="10" width="9.33203125" style="10"/>
    <col min="11" max="17" width="17.83203125" style="10" customWidth="1"/>
    <col min="18" max="16384" width="9.33203125" style="10"/>
  </cols>
  <sheetData>
    <row r="1" spans="2:9" ht="13.5" thickBot="1" x14ac:dyDescent="0.25"/>
    <row r="2" spans="2:9" ht="14.25" x14ac:dyDescent="0.2">
      <c r="B2" s="11"/>
      <c r="C2" s="12"/>
      <c r="D2" s="125" t="s">
        <v>42</v>
      </c>
      <c r="E2" s="126"/>
      <c r="F2" s="126"/>
      <c r="G2" s="126"/>
      <c r="H2" s="126"/>
      <c r="I2" s="127"/>
    </row>
    <row r="3" spans="2:9" ht="26.25" thickBot="1" x14ac:dyDescent="0.25">
      <c r="B3" s="3" t="s">
        <v>0</v>
      </c>
      <c r="C3" s="2" t="s">
        <v>1</v>
      </c>
      <c r="D3" s="13" t="s">
        <v>8</v>
      </c>
      <c r="E3" s="13" t="s">
        <v>21</v>
      </c>
      <c r="F3" s="13" t="s">
        <v>36</v>
      </c>
      <c r="G3" s="14" t="s">
        <v>37</v>
      </c>
      <c r="H3" s="13" t="s">
        <v>9</v>
      </c>
      <c r="I3" s="15" t="s">
        <v>10</v>
      </c>
    </row>
    <row r="4" spans="2:9" ht="25.5" customHeight="1" x14ac:dyDescent="0.2">
      <c r="B4" s="4" t="s">
        <v>22</v>
      </c>
      <c r="C4" s="1"/>
      <c r="D4" s="128" t="s">
        <v>47</v>
      </c>
      <c r="E4" s="129"/>
      <c r="F4" s="129"/>
      <c r="G4" s="129"/>
      <c r="H4" s="129"/>
      <c r="I4" s="130"/>
    </row>
    <row r="5" spans="2:9" x14ac:dyDescent="0.2">
      <c r="B5" s="5" t="s">
        <v>49</v>
      </c>
      <c r="C5" s="1"/>
      <c r="D5" s="16"/>
      <c r="E5" s="17"/>
      <c r="F5" s="17"/>
      <c r="G5" s="18"/>
      <c r="H5" s="17"/>
      <c r="I5" s="19"/>
    </row>
    <row r="6" spans="2:9" x14ac:dyDescent="0.2">
      <c r="B6" s="20" t="s">
        <v>5</v>
      </c>
      <c r="C6" s="8" t="s">
        <v>3</v>
      </c>
      <c r="D6" s="50">
        <v>230.27799999999999</v>
      </c>
      <c r="E6" s="51">
        <v>229.017</v>
      </c>
      <c r="F6" s="51">
        <v>230.27799999999999</v>
      </c>
      <c r="G6" s="51">
        <v>230.27799999999999</v>
      </c>
      <c r="H6" s="51">
        <v>230.27799999999999</v>
      </c>
      <c r="I6" s="52">
        <v>230.27799999999999</v>
      </c>
    </row>
    <row r="7" spans="2:9" x14ac:dyDescent="0.2">
      <c r="B7" s="20" t="s">
        <v>6</v>
      </c>
      <c r="C7" s="8" t="s">
        <v>3</v>
      </c>
      <c r="D7" s="50">
        <v>230.27799999999999</v>
      </c>
      <c r="E7" s="51">
        <v>228.726</v>
      </c>
      <c r="F7" s="51">
        <v>230.27799999999999</v>
      </c>
      <c r="G7" s="51">
        <v>230.27799999999999</v>
      </c>
      <c r="H7" s="51">
        <v>230.27799999999999</v>
      </c>
      <c r="I7" s="52">
        <v>230.27799999999999</v>
      </c>
    </row>
    <row r="8" spans="2:9" x14ac:dyDescent="0.2">
      <c r="B8" s="20" t="s">
        <v>7</v>
      </c>
      <c r="C8" s="8" t="s">
        <v>3</v>
      </c>
      <c r="D8" s="50">
        <v>224.94300000000001</v>
      </c>
      <c r="E8" s="51">
        <v>226.88300000000001</v>
      </c>
      <c r="F8" s="51">
        <v>226.786</v>
      </c>
      <c r="G8" s="51">
        <v>226.107</v>
      </c>
      <c r="H8" s="51">
        <v>224.55500000000001</v>
      </c>
      <c r="I8" s="52">
        <v>224.36100000000002</v>
      </c>
    </row>
    <row r="9" spans="2:9" x14ac:dyDescent="0.2">
      <c r="B9" s="20" t="s">
        <v>2</v>
      </c>
      <c r="C9" s="8" t="s">
        <v>3</v>
      </c>
      <c r="D9" s="50">
        <v>230.27799999999999</v>
      </c>
      <c r="E9" s="51">
        <v>228.726</v>
      </c>
      <c r="F9" s="51">
        <v>230.27799999999999</v>
      </c>
      <c r="G9" s="51">
        <v>230.27799999999999</v>
      </c>
      <c r="H9" s="51">
        <v>230.27799999999999</v>
      </c>
      <c r="I9" s="52">
        <v>230.27799999999999</v>
      </c>
    </row>
    <row r="10" spans="2:9" x14ac:dyDescent="0.2">
      <c r="B10" s="20" t="s">
        <v>203</v>
      </c>
      <c r="C10" s="8" t="s">
        <v>3</v>
      </c>
      <c r="D10" s="50">
        <v>219.12299999999999</v>
      </c>
      <c r="E10" s="51">
        <v>217.571</v>
      </c>
      <c r="F10" s="51">
        <v>217.95899999999997</v>
      </c>
      <c r="G10" s="51">
        <v>217.95899999999997</v>
      </c>
      <c r="H10" s="51">
        <v>216.98899999999998</v>
      </c>
      <c r="I10" s="52">
        <v>215.82499999999999</v>
      </c>
    </row>
    <row r="11" spans="2:9" x14ac:dyDescent="0.2">
      <c r="B11" s="5" t="s">
        <v>50</v>
      </c>
      <c r="C11" s="8"/>
      <c r="D11" s="7"/>
      <c r="E11" s="8"/>
      <c r="F11" s="8"/>
      <c r="G11" s="8"/>
      <c r="H11" s="8"/>
      <c r="I11" s="9"/>
    </row>
    <row r="12" spans="2:9" x14ac:dyDescent="0.2">
      <c r="B12" s="20" t="s">
        <v>25</v>
      </c>
      <c r="C12" s="8" t="s">
        <v>19</v>
      </c>
      <c r="D12" s="21">
        <v>10180</v>
      </c>
      <c r="E12" s="22">
        <v>10230</v>
      </c>
      <c r="F12" s="22">
        <v>10190</v>
      </c>
      <c r="G12" s="22">
        <v>10190</v>
      </c>
      <c r="H12" s="22">
        <v>10180</v>
      </c>
      <c r="I12" s="23">
        <v>10190</v>
      </c>
    </row>
    <row r="13" spans="2:9" x14ac:dyDescent="0.2">
      <c r="B13" s="20" t="s">
        <v>26</v>
      </c>
      <c r="C13" s="8" t="s">
        <v>19</v>
      </c>
      <c r="D13" s="21">
        <v>10040</v>
      </c>
      <c r="E13" s="22">
        <v>10110</v>
      </c>
      <c r="F13" s="22">
        <v>10030</v>
      </c>
      <c r="G13" s="22">
        <v>10030</v>
      </c>
      <c r="H13" s="22">
        <v>10020</v>
      </c>
      <c r="I13" s="23">
        <v>10010</v>
      </c>
    </row>
    <row r="14" spans="2:9" x14ac:dyDescent="0.2">
      <c r="B14" s="20" t="s">
        <v>27</v>
      </c>
      <c r="C14" s="8" t="s">
        <v>19</v>
      </c>
      <c r="D14" s="21">
        <v>10280</v>
      </c>
      <c r="E14" s="22">
        <v>10310</v>
      </c>
      <c r="F14" s="22">
        <v>10240</v>
      </c>
      <c r="G14" s="22">
        <v>10250</v>
      </c>
      <c r="H14" s="22">
        <v>10260</v>
      </c>
      <c r="I14" s="23">
        <v>10250</v>
      </c>
    </row>
    <row r="15" spans="2:9" x14ac:dyDescent="0.2">
      <c r="B15" s="20" t="s">
        <v>28</v>
      </c>
      <c r="C15" s="8" t="s">
        <v>19</v>
      </c>
      <c r="D15" s="21">
        <v>10050</v>
      </c>
      <c r="E15" s="22">
        <v>10110</v>
      </c>
      <c r="F15" s="22">
        <v>10040</v>
      </c>
      <c r="G15" s="22">
        <v>10040</v>
      </c>
      <c r="H15" s="22">
        <v>10040</v>
      </c>
      <c r="I15" s="23">
        <v>10030</v>
      </c>
    </row>
    <row r="16" spans="2:9" x14ac:dyDescent="0.2">
      <c r="B16" s="20" t="s">
        <v>204</v>
      </c>
      <c r="C16" s="8" t="s">
        <v>19</v>
      </c>
      <c r="D16" s="21">
        <v>10310</v>
      </c>
      <c r="E16" s="22">
        <v>10380</v>
      </c>
      <c r="F16" s="22">
        <v>10300</v>
      </c>
      <c r="G16" s="22">
        <v>10300</v>
      </c>
      <c r="H16" s="22">
        <v>10310</v>
      </c>
      <c r="I16" s="23">
        <v>10310</v>
      </c>
    </row>
    <row r="17" spans="2:10" x14ac:dyDescent="0.2">
      <c r="B17" s="5" t="s">
        <v>32</v>
      </c>
      <c r="C17" s="24"/>
      <c r="D17" s="7"/>
      <c r="E17" s="8"/>
      <c r="F17" s="8"/>
      <c r="G17" s="8"/>
      <c r="H17" s="8"/>
      <c r="I17" s="9"/>
    </row>
    <row r="18" spans="2:10" ht="14.25" x14ac:dyDescent="0.2">
      <c r="B18" s="20" t="s">
        <v>44</v>
      </c>
      <c r="C18" s="25" t="s">
        <v>30</v>
      </c>
      <c r="D18" s="26">
        <v>20.863647356000001</v>
      </c>
      <c r="E18" s="27">
        <v>20.851310799000004</v>
      </c>
      <c r="F18" s="27">
        <v>20.884142097999998</v>
      </c>
      <c r="G18" s="27">
        <v>20.884142097999998</v>
      </c>
      <c r="H18" s="27">
        <v>20.863647356000001</v>
      </c>
      <c r="I18" s="28">
        <v>20.884142097999998</v>
      </c>
    </row>
    <row r="19" spans="2:10" ht="14.25" x14ac:dyDescent="0.2">
      <c r="B19" s="20" t="s">
        <v>45</v>
      </c>
      <c r="C19" s="25" t="s">
        <v>30</v>
      </c>
      <c r="D19" s="26">
        <v>5.1573060880000003</v>
      </c>
      <c r="E19" s="27">
        <v>5.1542566020000002</v>
      </c>
      <c r="F19" s="27">
        <v>5.1623722040000004</v>
      </c>
      <c r="G19" s="27">
        <v>5.1623722040000004</v>
      </c>
      <c r="H19" s="27">
        <v>5.1573060880000003</v>
      </c>
      <c r="I19" s="28">
        <v>5.1623722040000004</v>
      </c>
    </row>
    <row r="20" spans="2:10" ht="14.25" x14ac:dyDescent="0.2">
      <c r="B20" s="20" t="s">
        <v>46</v>
      </c>
      <c r="C20" s="25" t="s">
        <v>30</v>
      </c>
      <c r="D20" s="21">
        <v>274000</v>
      </c>
      <c r="E20" s="22">
        <v>274000</v>
      </c>
      <c r="F20" s="22">
        <v>275000</v>
      </c>
      <c r="G20" s="22">
        <v>275000</v>
      </c>
      <c r="H20" s="22">
        <v>274000</v>
      </c>
      <c r="I20" s="23">
        <v>275000</v>
      </c>
    </row>
    <row r="21" spans="2:10" x14ac:dyDescent="0.2">
      <c r="B21" s="5" t="s">
        <v>33</v>
      </c>
      <c r="C21" s="24"/>
      <c r="D21" s="29"/>
      <c r="E21" s="24"/>
      <c r="F21" s="24"/>
      <c r="G21" s="24"/>
      <c r="H21" s="24"/>
      <c r="I21" s="30"/>
    </row>
    <row r="22" spans="2:10" ht="14.25" x14ac:dyDescent="0.2">
      <c r="B22" s="20" t="s">
        <v>44</v>
      </c>
      <c r="C22" s="25" t="s">
        <v>30</v>
      </c>
      <c r="D22" s="26">
        <v>20.576720968</v>
      </c>
      <c r="E22" s="27">
        <v>20.580536753999997</v>
      </c>
      <c r="F22" s="27">
        <v>20.556226226</v>
      </c>
      <c r="G22" s="27">
        <v>20.556226226</v>
      </c>
      <c r="H22" s="27">
        <v>20.535731483999999</v>
      </c>
      <c r="I22" s="28">
        <v>20.515236741999999</v>
      </c>
    </row>
    <row r="23" spans="2:10" ht="14.25" x14ac:dyDescent="0.2">
      <c r="B23" s="20" t="s">
        <v>45</v>
      </c>
      <c r="C23" s="25" t="s">
        <v>30</v>
      </c>
      <c r="D23" s="26">
        <v>5.0863804640000003</v>
      </c>
      <c r="E23" s="27">
        <v>5.087323692</v>
      </c>
      <c r="F23" s="27">
        <v>5.0813143480000003</v>
      </c>
      <c r="G23" s="27">
        <v>5.0813143480000003</v>
      </c>
      <c r="H23" s="27">
        <v>5.0762482320000011</v>
      </c>
      <c r="I23" s="28">
        <v>5.0711821160000001</v>
      </c>
    </row>
    <row r="24" spans="2:10" ht="14.25" x14ac:dyDescent="0.2">
      <c r="B24" s="20" t="s">
        <v>46</v>
      </c>
      <c r="C24" s="25" t="s">
        <v>30</v>
      </c>
      <c r="D24" s="21">
        <v>271000</v>
      </c>
      <c r="E24" s="22">
        <v>271000</v>
      </c>
      <c r="F24" s="22">
        <v>270000</v>
      </c>
      <c r="G24" s="22">
        <v>270000</v>
      </c>
      <c r="H24" s="22">
        <v>270000</v>
      </c>
      <c r="I24" s="23">
        <v>270000</v>
      </c>
    </row>
    <row r="25" spans="2:10" x14ac:dyDescent="0.2">
      <c r="B25" s="5" t="s">
        <v>31</v>
      </c>
      <c r="C25" s="24"/>
      <c r="D25" s="29"/>
      <c r="E25" s="24"/>
      <c r="F25" s="24"/>
      <c r="G25" s="24"/>
      <c r="H25" s="24"/>
      <c r="I25" s="30"/>
    </row>
    <row r="26" spans="2:10" ht="14.25" x14ac:dyDescent="0.2">
      <c r="B26" s="20" t="s">
        <v>44</v>
      </c>
      <c r="C26" s="25" t="s">
        <v>30</v>
      </c>
      <c r="D26" s="26">
        <v>44.621428616000003</v>
      </c>
      <c r="E26" s="27">
        <v>44.629703298000003</v>
      </c>
      <c r="F26" s="27">
        <v>44.576984962000004</v>
      </c>
      <c r="G26" s="27">
        <v>44.576984962000004</v>
      </c>
      <c r="H26" s="27">
        <v>44.532541308000006</v>
      </c>
      <c r="I26" s="28">
        <v>44.488097654000001</v>
      </c>
    </row>
    <row r="27" spans="2:10" ht="14.25" x14ac:dyDescent="0.2">
      <c r="B27" s="20" t="s">
        <v>45</v>
      </c>
      <c r="C27" s="25" t="s">
        <v>30</v>
      </c>
      <c r="D27" s="26">
        <v>3.4679866800000005</v>
      </c>
      <c r="E27" s="27">
        <v>3.46862979</v>
      </c>
      <c r="F27" s="27">
        <v>3.4645325100000002</v>
      </c>
      <c r="G27" s="27">
        <v>3.4645325100000002</v>
      </c>
      <c r="H27" s="27">
        <v>3.4610783399999998</v>
      </c>
      <c r="I27" s="28">
        <v>3.4576241699999994</v>
      </c>
    </row>
    <row r="28" spans="2:10" ht="14.25" x14ac:dyDescent="0.2">
      <c r="B28" s="20" t="s">
        <v>46</v>
      </c>
      <c r="C28" s="25" t="s">
        <v>30</v>
      </c>
      <c r="D28" s="21">
        <v>377000</v>
      </c>
      <c r="E28" s="22">
        <v>377000</v>
      </c>
      <c r="F28" s="22">
        <v>376000</v>
      </c>
      <c r="G28" s="22">
        <v>376000</v>
      </c>
      <c r="H28" s="22">
        <v>376000</v>
      </c>
      <c r="I28" s="23">
        <v>376000</v>
      </c>
    </row>
    <row r="29" spans="2:10" x14ac:dyDescent="0.2">
      <c r="B29" s="4" t="s">
        <v>35</v>
      </c>
      <c r="C29" s="25"/>
      <c r="D29" s="29"/>
      <c r="E29" s="24"/>
      <c r="F29" s="24"/>
      <c r="G29" s="24"/>
      <c r="H29" s="24"/>
      <c r="I29" s="30"/>
    </row>
    <row r="30" spans="2:10" ht="25.5" customHeight="1" x14ac:dyDescent="0.2">
      <c r="B30" s="31" t="s">
        <v>48</v>
      </c>
      <c r="C30" s="8" t="s">
        <v>14</v>
      </c>
      <c r="D30" s="41">
        <v>160</v>
      </c>
      <c r="E30" s="42">
        <v>160</v>
      </c>
      <c r="F30" s="42">
        <v>160</v>
      </c>
      <c r="G30" s="42">
        <v>160</v>
      </c>
      <c r="H30" s="42">
        <v>160</v>
      </c>
      <c r="I30" s="43">
        <v>160</v>
      </c>
    </row>
    <row r="31" spans="2:10" ht="25.5" customHeight="1" x14ac:dyDescent="0.2">
      <c r="B31" s="31" t="s">
        <v>51</v>
      </c>
      <c r="C31" s="8" t="s">
        <v>14</v>
      </c>
      <c r="D31" s="41">
        <v>350</v>
      </c>
      <c r="E31" s="42">
        <v>350</v>
      </c>
      <c r="F31" s="42">
        <v>350</v>
      </c>
      <c r="G31" s="42">
        <v>350</v>
      </c>
      <c r="H31" s="42">
        <v>350</v>
      </c>
      <c r="I31" s="43">
        <v>350</v>
      </c>
    </row>
    <row r="32" spans="2:10" ht="25.5" customHeight="1" x14ac:dyDescent="0.2">
      <c r="B32" s="123" t="s">
        <v>18</v>
      </c>
      <c r="C32" s="124" t="s">
        <v>17</v>
      </c>
      <c r="D32" s="41" t="s">
        <v>43</v>
      </c>
      <c r="E32" s="42" t="s">
        <v>43</v>
      </c>
      <c r="F32" s="42" t="s">
        <v>43</v>
      </c>
      <c r="G32" s="42" t="s">
        <v>43</v>
      </c>
      <c r="H32" s="42" t="s">
        <v>43</v>
      </c>
      <c r="I32" s="43" t="s">
        <v>43</v>
      </c>
      <c r="J32" s="40"/>
    </row>
    <row r="33" spans="2:9" ht="13.5" thickBot="1" x14ac:dyDescent="0.25">
      <c r="B33" s="79" t="s">
        <v>13</v>
      </c>
      <c r="C33" s="120" t="s">
        <v>20</v>
      </c>
      <c r="D33" s="84">
        <v>2.1700000000000001E-2</v>
      </c>
      <c r="E33" s="85">
        <v>2.1700000000000001E-2</v>
      </c>
      <c r="F33" s="85">
        <v>2.1700000000000001E-2</v>
      </c>
      <c r="G33" s="85">
        <v>2.1700000000000001E-2</v>
      </c>
      <c r="H33" s="85">
        <v>2.1700000000000001E-2</v>
      </c>
      <c r="I33" s="86">
        <v>2.1700000000000001E-2</v>
      </c>
    </row>
    <row r="34" spans="2:9" ht="12.75" customHeight="1" x14ac:dyDescent="0.2">
      <c r="B34" s="121" t="s">
        <v>34</v>
      </c>
      <c r="C34" s="45"/>
      <c r="D34" s="44"/>
      <c r="E34" s="45"/>
      <c r="F34" s="45"/>
      <c r="G34" s="45"/>
      <c r="H34" s="45"/>
      <c r="I34" s="46"/>
    </row>
    <row r="35" spans="2:9" x14ac:dyDescent="0.2">
      <c r="B35" s="80" t="s">
        <v>38</v>
      </c>
      <c r="C35" s="81" t="s">
        <v>16</v>
      </c>
      <c r="D35" s="59">
        <v>0.75638758230173742</v>
      </c>
      <c r="E35" s="60">
        <v>0.75638758230173742</v>
      </c>
      <c r="F35" s="60">
        <v>0.75638758230173742</v>
      </c>
      <c r="G35" s="60">
        <v>0.75638758230173742</v>
      </c>
      <c r="H35" s="60">
        <v>0.75638758230173742</v>
      </c>
      <c r="I35" s="61">
        <v>0.75638758230173742</v>
      </c>
    </row>
    <row r="36" spans="2:9" x14ac:dyDescent="0.2">
      <c r="B36" s="80" t="s">
        <v>39</v>
      </c>
      <c r="C36" s="81" t="s">
        <v>16</v>
      </c>
      <c r="D36" s="59">
        <v>2.5700000000000003</v>
      </c>
      <c r="E36" s="60">
        <v>2.5700000000000003</v>
      </c>
      <c r="F36" s="60">
        <v>2.5700000000000003</v>
      </c>
      <c r="G36" s="60">
        <v>2.5700000000000003</v>
      </c>
      <c r="H36" s="60">
        <v>2.5700000000000003</v>
      </c>
      <c r="I36" s="61">
        <v>2.5700000000000003</v>
      </c>
    </row>
    <row r="37" spans="2:9" ht="13.5" thickBot="1" x14ac:dyDescent="0.25">
      <c r="B37" s="79" t="s">
        <v>11</v>
      </c>
      <c r="C37" s="82" t="s">
        <v>15</v>
      </c>
      <c r="D37" s="62">
        <v>10900</v>
      </c>
      <c r="E37" s="63">
        <v>11000</v>
      </c>
      <c r="F37" s="63">
        <v>10500</v>
      </c>
      <c r="G37" s="63">
        <v>10600</v>
      </c>
      <c r="H37" s="63">
        <v>10300</v>
      </c>
      <c r="I37" s="64">
        <v>10200</v>
      </c>
    </row>
    <row r="38" spans="2:9" x14ac:dyDescent="0.2">
      <c r="B38" s="122"/>
      <c r="C38" s="122"/>
      <c r="D38" s="57"/>
      <c r="E38" s="57"/>
      <c r="F38" s="57"/>
      <c r="G38" s="57"/>
      <c r="H38" s="57"/>
      <c r="I38" s="57"/>
    </row>
    <row r="39" spans="2:9" x14ac:dyDescent="0.2">
      <c r="B39" s="122" t="s">
        <v>209</v>
      </c>
      <c r="C39" s="122"/>
      <c r="D39" s="122"/>
      <c r="E39" s="122"/>
      <c r="F39" s="122"/>
      <c r="G39" s="122"/>
      <c r="H39" s="122"/>
      <c r="I39" s="122"/>
    </row>
    <row r="40" spans="2:9" x14ac:dyDescent="0.2">
      <c r="B40" s="122"/>
      <c r="C40" s="122"/>
      <c r="D40" s="122"/>
      <c r="E40" s="122"/>
      <c r="F40" s="122"/>
      <c r="G40" s="122"/>
      <c r="H40" s="122"/>
      <c r="I40" s="122"/>
    </row>
    <row r="41" spans="2:9" x14ac:dyDescent="0.2">
      <c r="B41" s="122"/>
      <c r="C41" s="122"/>
      <c r="D41" s="122"/>
      <c r="E41" s="122"/>
      <c r="F41" s="122"/>
      <c r="G41" s="122"/>
      <c r="H41" s="122"/>
      <c r="I41" s="122"/>
    </row>
    <row r="42" spans="2:9" x14ac:dyDescent="0.2">
      <c r="B42" s="122"/>
      <c r="C42" s="122"/>
      <c r="D42" s="122"/>
      <c r="E42" s="122"/>
      <c r="F42" s="122"/>
      <c r="G42" s="122"/>
      <c r="H42" s="122"/>
      <c r="I42" s="122"/>
    </row>
    <row r="43" spans="2:9" x14ac:dyDescent="0.2">
      <c r="B43" s="122"/>
      <c r="C43" s="122"/>
      <c r="D43" s="122"/>
      <c r="E43" s="122"/>
      <c r="F43" s="122"/>
      <c r="G43" s="122"/>
      <c r="H43" s="122"/>
      <c r="I43" s="122"/>
    </row>
  </sheetData>
  <mergeCells count="2">
    <mergeCell ref="D2:I2"/>
    <mergeCell ref="D4:I4"/>
  </mergeCells>
  <printOptions horizontalCentered="1" gridLines="1"/>
  <pageMargins left="0.7" right="0.7" top="0.75" bottom="0.75" header="0.3" footer="0.3"/>
  <pageSetup scale="81" orientation="landscape" r:id="rId1"/>
  <headerFooter>
    <oddHeader>&amp;C&amp;F&amp;R&amp;"Times New Roman,Italic"Draft Work Product
Confidential</oddHeader>
    <oddFooter>&amp;L&amp;D&amp;C&amp;A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9</vt:i4>
      </vt:variant>
    </vt:vector>
  </HeadingPairs>
  <TitlesOfParts>
    <vt:vector size="25" baseType="lpstr">
      <vt:lpstr>tech_params_lms</vt:lpstr>
      <vt:lpstr>tech_params_f</vt:lpstr>
      <vt:lpstr>tech_params_w</vt:lpstr>
      <vt:lpstr>tech_params_wg</vt:lpstr>
      <vt:lpstr>tech_params_h</vt:lpstr>
      <vt:lpstr>tech_params_ccf</vt:lpstr>
      <vt:lpstr>tech_params_cch</vt:lpstr>
      <vt:lpstr>2x0 LMS100PA+ </vt:lpstr>
      <vt:lpstr>1x0 5000F5</vt:lpstr>
      <vt:lpstr>12x0 Wartsila 18V50DF</vt:lpstr>
      <vt:lpstr>12x0 Wartsila 18V50SG</vt:lpstr>
      <vt:lpstr>1x0 7HA02</vt:lpstr>
      <vt:lpstr>1x1x1 5000F5 CC Unfired</vt:lpstr>
      <vt:lpstr>1x1x1 8000H CC Unfired </vt:lpstr>
      <vt:lpstr>1x1 5000F5 CC Unfired MECL</vt:lpstr>
      <vt:lpstr>1x1 8000H CC Unfired MECL</vt:lpstr>
      <vt:lpstr>'12x0 Wartsila 18V50DF'!Print_Area</vt:lpstr>
      <vt:lpstr>'12x0 Wartsila 18V50SG'!Print_Area</vt:lpstr>
      <vt:lpstr>'1x0 5000F5'!Print_Area</vt:lpstr>
      <vt:lpstr>'1x0 7HA02'!Print_Area</vt:lpstr>
      <vt:lpstr>'1x1 5000F5 CC Unfired MECL'!Print_Area</vt:lpstr>
      <vt:lpstr>'1x1 8000H CC Unfired MECL'!Print_Area</vt:lpstr>
      <vt:lpstr>'1x1x1 5000F5 CC Unfired'!Print_Area</vt:lpstr>
      <vt:lpstr>'1x1x1 8000H CC Unfired '!Print_Area</vt:lpstr>
      <vt:lpstr>'2x0 LMS100PA+ '!Print_Area</vt:lpstr>
    </vt:vector>
  </TitlesOfParts>
  <Company>Analysis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Ellery, Berk</dc:creator>
  <cp:lastModifiedBy>Chris Llop</cp:lastModifiedBy>
  <cp:lastPrinted>2016-07-07T19:35:52Z</cp:lastPrinted>
  <dcterms:created xsi:type="dcterms:W3CDTF">2016-02-17T16:35:50Z</dcterms:created>
  <dcterms:modified xsi:type="dcterms:W3CDTF">2016-09-09T20:17:57Z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{AA5891EE-2CCB-4304-9EF3-256D71BE2893}</vt:lpwstr>
  </property>
</Properties>
</file>